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9120" activeTab="0"/>
  </bookViews>
  <sheets>
    <sheet name="мемориал" sheetId="1" r:id="rId1"/>
    <sheet name="личн" sheetId="2" r:id="rId2"/>
  </sheets>
  <definedNames>
    <definedName name="_xlnm._FilterDatabase" localSheetId="0" hidden="1">'мемориал'!$I$1:$I$80</definedName>
  </definedNames>
  <calcPr fullCalcOnLoad="1"/>
</workbook>
</file>

<file path=xl/comments1.xml><?xml version="1.0" encoding="utf-8"?>
<comments xmlns="http://schemas.openxmlformats.org/spreadsheetml/2006/main">
  <authors>
    <author>Босс</author>
  </authors>
  <commentList>
    <comment ref="B47" authorId="0">
      <text>
        <r>
          <rPr>
            <sz val="10"/>
            <rFont val="Tahoma"/>
            <family val="2"/>
          </rPr>
          <t>Жизневский Владимир - запасной
Руткевич Владимир - тренер</t>
        </r>
        <r>
          <rPr>
            <sz val="9"/>
            <rFont val="Tahoma"/>
            <family val="2"/>
          </rPr>
          <t xml:space="preserve">
</t>
        </r>
      </text>
    </comment>
    <comment ref="B51" authorId="0">
      <text>
        <r>
          <rPr>
            <sz val="10"/>
            <rFont val="Tahoma"/>
            <family val="2"/>
          </rPr>
          <t>Самостроенко Александр - тренер</t>
        </r>
        <r>
          <rPr>
            <sz val="9"/>
            <rFont val="Tahoma"/>
            <family val="2"/>
          </rPr>
          <t xml:space="preserve">
</t>
        </r>
      </text>
    </comment>
    <comment ref="B55" authorId="0">
      <text>
        <r>
          <rPr>
            <sz val="10"/>
            <rFont val="Tahoma"/>
            <family val="2"/>
          </rPr>
          <t>Рускевич Дмитрий – тренер</t>
        </r>
        <r>
          <rPr>
            <sz val="9"/>
            <rFont val="Tahoma"/>
            <family val="2"/>
          </rPr>
          <t xml:space="preserve">
</t>
        </r>
      </text>
    </comment>
    <comment ref="B59" authorId="0">
      <text>
        <r>
          <rPr>
            <sz val="10"/>
            <rFont val="Tahoma"/>
            <family val="2"/>
          </rPr>
          <t xml:space="preserve">Ханюков Игорь – тренер
</t>
        </r>
      </text>
    </comment>
    <comment ref="B67" authorId="0">
      <text>
        <r>
          <rPr>
            <sz val="10"/>
            <rFont val="Tahoma"/>
            <family val="2"/>
          </rPr>
          <t>Долгий Андрей - тренер</t>
        </r>
      </text>
    </comment>
    <comment ref="B19" authorId="0">
      <text>
        <r>
          <rPr>
            <sz val="10"/>
            <rFont val="Tahoma"/>
            <family val="2"/>
          </rPr>
          <t xml:space="preserve">Жуковский Владимир  - тренер
</t>
        </r>
      </text>
    </comment>
    <comment ref="B23" authorId="0">
      <text>
        <r>
          <rPr>
            <sz val="10"/>
            <rFont val="Tahoma"/>
            <family val="2"/>
          </rPr>
          <t>Арнаутов Владимир – тренер</t>
        </r>
      </text>
    </comment>
    <comment ref="B75" authorId="0">
      <text>
        <r>
          <rPr>
            <sz val="10"/>
            <rFont val="Arial"/>
            <family val="2"/>
          </rPr>
          <t>Волков Александр - тренер</t>
        </r>
      </text>
    </comment>
    <comment ref="B43" authorId="0">
      <text>
        <r>
          <rPr>
            <sz val="10"/>
            <rFont val="Arial"/>
            <family val="2"/>
          </rPr>
          <t>Борковский Иван - тренер</t>
        </r>
      </text>
    </comment>
  </commentList>
</comments>
</file>

<file path=xl/sharedStrings.xml><?xml version="1.0" encoding="utf-8"?>
<sst xmlns="http://schemas.openxmlformats.org/spreadsheetml/2006/main" count="266" uniqueCount="124">
  <si>
    <t>Название команды</t>
  </si>
  <si>
    <t>Ф.И.О. рыболова-спортсмена</t>
  </si>
  <si>
    <t>I тур</t>
  </si>
  <si>
    <t>II тур</t>
  </si>
  <si>
    <t>Сумма мест</t>
  </si>
  <si>
    <t>Командный вес</t>
  </si>
  <si>
    <t>Итоговое командное место</t>
  </si>
  <si>
    <t>Зона</t>
  </si>
  <si>
    <t>Вес</t>
  </si>
  <si>
    <t>Место</t>
  </si>
  <si>
    <t>Итоговое место в личном зачете</t>
  </si>
  <si>
    <t>Промежуточная сумма мест команды</t>
  </si>
  <si>
    <t>N    п/п</t>
  </si>
  <si>
    <t xml:space="preserve">Итоговая сумма мест команды </t>
  </si>
  <si>
    <t>Вес за  2 тура</t>
  </si>
  <si>
    <t>Сект</t>
  </si>
  <si>
    <t>ФИО спортсмена</t>
  </si>
  <si>
    <t>Семенюк Андрей</t>
  </si>
  <si>
    <t>Буната Александр</t>
  </si>
  <si>
    <t>Яворский Олег</t>
  </si>
  <si>
    <t>Игнатович Павел</t>
  </si>
  <si>
    <t>Копыленко Сергей</t>
  </si>
  <si>
    <t>Пасюк Алексей</t>
  </si>
  <si>
    <t>Яцкевич Павел</t>
  </si>
  <si>
    <t>Тихонов Константин</t>
  </si>
  <si>
    <t>Дайнеко Валерий</t>
  </si>
  <si>
    <t>Новиченко Вадим</t>
  </si>
  <si>
    <t>Батюшко Олег</t>
  </si>
  <si>
    <t>Левизов Сергей</t>
  </si>
  <si>
    <t>Циркунов Максим</t>
  </si>
  <si>
    <t>Селюн Алексей</t>
  </si>
  <si>
    <t>Евмененко Александр</t>
  </si>
  <si>
    <t>Гуль Сергей</t>
  </si>
  <si>
    <t>Бежук Алексей</t>
  </si>
  <si>
    <t>Сас Евгений</t>
  </si>
  <si>
    <t>Святощик Евгений</t>
  </si>
  <si>
    <t>Матюшенок Михаил</t>
  </si>
  <si>
    <t>Место I тур</t>
  </si>
  <si>
    <t>Место II тур</t>
  </si>
  <si>
    <t>Место в личном зачете</t>
  </si>
  <si>
    <t>«МЕМОРИАЛ ПАМЯТИ ВЯЧЕСЛАВА СЕРОВА – 2010»</t>
  </si>
  <si>
    <t>Кузин Олег</t>
  </si>
  <si>
    <t>Утгоф Георгий</t>
  </si>
  <si>
    <t xml:space="preserve">Грабовскис Нормунд </t>
  </si>
  <si>
    <t>Бурдак Сергей</t>
  </si>
  <si>
    <t>Команда "Атлас" (Украина)</t>
  </si>
  <si>
    <t>Бондарь Сергей </t>
  </si>
  <si>
    <t>Фоменко Игорь </t>
  </si>
  <si>
    <t>Светловская Натали</t>
  </si>
  <si>
    <t>Команда "Мekne" (Литва-Украина)</t>
  </si>
  <si>
    <t xml:space="preserve">Яблонскис Йонас </t>
  </si>
  <si>
    <t xml:space="preserve">Верблюгявичус Ауримас </t>
  </si>
  <si>
    <t xml:space="preserve">Кривошеевас Андрей </t>
  </si>
  <si>
    <t xml:space="preserve">Заюков Виктор </t>
  </si>
  <si>
    <t>Уникас Изидориус</t>
  </si>
  <si>
    <t>Вильпишкаускас Дариус</t>
  </si>
  <si>
    <t>Пыпенко Вячеслав</t>
  </si>
  <si>
    <t>Кавчинский Андрей</t>
  </si>
  <si>
    <t>Радугин Юрий</t>
  </si>
  <si>
    <t>Сипцов Юрий</t>
  </si>
  <si>
    <t>Команда "Флагман" (Украина)</t>
  </si>
  <si>
    <t>Пашукевич Алексей </t>
  </si>
  <si>
    <t>Тернавский Юрий </t>
  </si>
  <si>
    <t>Гапонов Игорь</t>
  </si>
  <si>
    <t>Сборная клубов г.Москвы (Россия)</t>
  </si>
  <si>
    <t>Ланчиков Александр</t>
  </si>
  <si>
    <t>Галактионов Роман</t>
  </si>
  <si>
    <t>Буркотов Андрей</t>
  </si>
  <si>
    <t>Борисов Владимир</t>
  </si>
  <si>
    <t>Дунаев Александр</t>
  </si>
  <si>
    <t>Кусмарцев Максим</t>
  </si>
  <si>
    <t>Кусмарцев Сергей</t>
  </si>
  <si>
    <t>Команда "Lifosa" (Литва)</t>
  </si>
  <si>
    <t>Команда "Rutilus" (Беларусь)</t>
  </si>
  <si>
    <t>Команда "БОО "ФРС" (Беларусь)</t>
  </si>
  <si>
    <t>Команда "Молодечно" (Беларусь)</t>
  </si>
  <si>
    <t>Бондаренко Виктор </t>
  </si>
  <si>
    <t>Угренинов Евгений</t>
  </si>
  <si>
    <t>Васькович Василий</t>
  </si>
  <si>
    <t>Команда интернет-магазина Fishingshop.by (Беларусь)</t>
  </si>
  <si>
    <t>Воличенко Алексей</t>
  </si>
  <si>
    <t>Команда "Фишка" (Беларусь)</t>
  </si>
  <si>
    <t>Команда "Maver" (Латвия-Эстония)</t>
  </si>
  <si>
    <t>Григорьев Денис</t>
  </si>
  <si>
    <t>Фуражев Юрий</t>
  </si>
  <si>
    <t>Непомнящий Олег</t>
  </si>
  <si>
    <t>Команда "Matchfishing.by" (Беларусь)</t>
  </si>
  <si>
    <t>Команда "FFF Sensas Mondial" (Беларусь)</t>
  </si>
  <si>
    <t>Киеня Виталий</t>
  </si>
  <si>
    <t xml:space="preserve">22-24 октября 2010 г.  Гребной канал г. Заславль </t>
  </si>
  <si>
    <t xml:space="preserve">
Команда "Буг" (Беларусь)
</t>
  </si>
  <si>
    <t xml:space="preserve">Команда "Baltic Fortuna" (Литва) </t>
  </si>
  <si>
    <t>Команда "МатчФишинг-Донецк" (Россия-Украина)</t>
  </si>
  <si>
    <t xml:space="preserve">Баркаускас Раймундас </t>
  </si>
  <si>
    <t xml:space="preserve">Уникас Марияс </t>
  </si>
  <si>
    <t>Уникас Аудрюс</t>
  </si>
  <si>
    <t>Кузьминых Валерий</t>
  </si>
  <si>
    <t xml:space="preserve">Протокол соревнований по ловле рыбы спортивной поплавочной удочкой
</t>
  </si>
  <si>
    <t>Демедюк Юрий</t>
  </si>
  <si>
    <t>Закржевский Олег</t>
  </si>
  <si>
    <t xml:space="preserve">Григорьев Евгений </t>
  </si>
  <si>
    <t xml:space="preserve">Косолобов Петр </t>
  </si>
  <si>
    <t xml:space="preserve">Клечко Андрей </t>
  </si>
  <si>
    <t xml:space="preserve">Зайко Алексей </t>
  </si>
  <si>
    <t>Паулаускас  Аурелиус</t>
  </si>
  <si>
    <t xml:space="preserve">Веремейчук Сергей </t>
  </si>
  <si>
    <t>Высоцкий Александр</t>
  </si>
  <si>
    <t xml:space="preserve">Розин Александр </t>
  </si>
  <si>
    <t xml:space="preserve">Сосновский Дмитрий </t>
  </si>
  <si>
    <t>Дудзинскас Аурелиус</t>
  </si>
  <si>
    <t>Жизневкий Владимир</t>
  </si>
  <si>
    <t>B1</t>
  </si>
  <si>
    <t>C1</t>
  </si>
  <si>
    <t>A1</t>
  </si>
  <si>
    <t>D1</t>
  </si>
  <si>
    <t>D2</t>
  </si>
  <si>
    <t>A2</t>
  </si>
  <si>
    <t>B2</t>
  </si>
  <si>
    <t>C2</t>
  </si>
  <si>
    <t>Команда "Сборная Балтики" (Латвия-Россия-Беларусь)</t>
  </si>
  <si>
    <t>Сборная Санкт-Петербурга (Россия-Украина)</t>
  </si>
  <si>
    <t>Самая крупная рыба - лещ 2890г (Бурдак Сергей)</t>
  </si>
  <si>
    <t>Предупреждения: Яцкевич Павел команда "Фишка" за повторное нарушение правил докармливания во втором туре</t>
  </si>
  <si>
    <t>Главный судья соревнований Святощик В.С.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</si>
</sst>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name val="Arial Cur"/>
      <family val="0"/>
    </font>
    <font>
      <sz val="9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b/>
      <sz val="16"/>
      <name val="Arial Cyr"/>
      <family val="0"/>
    </font>
    <font>
      <b/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5" fillId="0" borderId="16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0" fillId="0" borderId="26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24" borderId="26" xfId="0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8" fillId="24" borderId="12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center"/>
    </xf>
    <xf numFmtId="0" fontId="0" fillId="25" borderId="19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1"/>
  <sheetViews>
    <sheetView tabSelected="1" zoomScale="90" zoomScaleNormal="90" workbookViewId="0" topLeftCell="A1">
      <selection activeCell="T26" sqref="T26"/>
    </sheetView>
  </sheetViews>
  <sheetFormatPr defaultColWidth="9.00390625" defaultRowHeight="12.75"/>
  <cols>
    <col min="1" max="1" width="4.75390625" style="0" customWidth="1"/>
    <col min="2" max="2" width="15.625" style="0" customWidth="1"/>
    <col min="3" max="3" width="26.75390625" style="0" customWidth="1"/>
    <col min="4" max="5" width="5.125" style="0" customWidth="1"/>
    <col min="6" max="6" width="7.375" style="0" customWidth="1"/>
    <col min="7" max="7" width="6.375" style="0" customWidth="1"/>
    <col min="8" max="8" width="8.75390625" style="0" customWidth="1"/>
    <col min="9" max="10" width="5.25390625" style="0" customWidth="1"/>
    <col min="11" max="11" width="8.00390625" style="0" customWidth="1"/>
    <col min="12" max="12" width="6.375" style="0" customWidth="1"/>
    <col min="13" max="13" width="5.75390625" style="0" customWidth="1"/>
    <col min="14" max="14" width="6.75390625" style="0" customWidth="1"/>
    <col min="15" max="15" width="7.25390625" style="0" customWidth="1"/>
    <col min="16" max="16" width="9.00390625" style="0" customWidth="1"/>
    <col min="17" max="17" width="8.00390625" style="0" customWidth="1"/>
    <col min="18" max="18" width="6.625" style="0" customWidth="1"/>
  </cols>
  <sheetData>
    <row r="1" spans="1:18" ht="15.75">
      <c r="A1" s="86" t="s">
        <v>97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5.75">
      <c r="A2" s="87" t="s">
        <v>40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4.25">
      <c r="A3" s="88" t="s">
        <v>89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" thickBot="1">
      <c r="A4" s="37"/>
      <c r="B4" s="37"/>
      <c r="C4" s="37"/>
      <c r="D4" s="36"/>
      <c r="E4" s="36"/>
      <c r="F4" s="36"/>
      <c r="G4" s="36"/>
      <c r="H4" s="37"/>
      <c r="I4" s="36"/>
      <c r="J4" s="36"/>
      <c r="K4" s="36"/>
      <c r="L4" s="36"/>
      <c r="M4" s="37"/>
      <c r="N4" s="37"/>
      <c r="O4" s="37"/>
      <c r="P4" s="37"/>
      <c r="Q4" s="37"/>
      <c r="R4" s="37"/>
    </row>
    <row r="5" spans="1:18" ht="24.75" customHeight="1" thickBot="1">
      <c r="A5" s="81" t="s">
        <v>12</v>
      </c>
      <c r="B5" s="81" t="s">
        <v>0</v>
      </c>
      <c r="C5" s="81" t="s">
        <v>1</v>
      </c>
      <c r="D5" s="83" t="s">
        <v>2</v>
      </c>
      <c r="E5" s="84"/>
      <c r="F5" s="84"/>
      <c r="G5" s="85"/>
      <c r="H5" s="81" t="s">
        <v>11</v>
      </c>
      <c r="I5" s="83" t="s">
        <v>3</v>
      </c>
      <c r="J5" s="84"/>
      <c r="K5" s="84"/>
      <c r="L5" s="85"/>
      <c r="M5" s="81" t="s">
        <v>4</v>
      </c>
      <c r="N5" s="81" t="s">
        <v>14</v>
      </c>
      <c r="O5" s="81" t="s">
        <v>5</v>
      </c>
      <c r="P5" s="81" t="s">
        <v>10</v>
      </c>
      <c r="Q5" s="81" t="s">
        <v>13</v>
      </c>
      <c r="R5" s="81" t="s">
        <v>6</v>
      </c>
    </row>
    <row r="6" spans="1:24" ht="40.5" customHeight="1" thickBot="1">
      <c r="A6" s="82"/>
      <c r="B6" s="89"/>
      <c r="C6" s="89"/>
      <c r="D6" s="8" t="s">
        <v>7</v>
      </c>
      <c r="E6" s="8" t="s">
        <v>15</v>
      </c>
      <c r="F6" s="8" t="s">
        <v>8</v>
      </c>
      <c r="G6" s="9" t="s">
        <v>9</v>
      </c>
      <c r="H6" s="89"/>
      <c r="I6" s="8" t="s">
        <v>7</v>
      </c>
      <c r="J6" s="8" t="s">
        <v>15</v>
      </c>
      <c r="K6" s="8" t="s">
        <v>8</v>
      </c>
      <c r="L6" s="23" t="s">
        <v>9</v>
      </c>
      <c r="M6" s="82"/>
      <c r="N6" s="82"/>
      <c r="O6" s="82"/>
      <c r="P6" s="82"/>
      <c r="Q6" s="82"/>
      <c r="R6" s="82"/>
      <c r="W6" s="77"/>
      <c r="X6" s="77"/>
    </row>
    <row r="7" spans="1:24" ht="16.5" customHeight="1" thickBot="1">
      <c r="A7" s="65">
        <v>1</v>
      </c>
      <c r="B7" s="80" t="s">
        <v>119</v>
      </c>
      <c r="C7" s="43" t="s">
        <v>43</v>
      </c>
      <c r="D7" s="38" t="s">
        <v>114</v>
      </c>
      <c r="E7" s="10">
        <v>58</v>
      </c>
      <c r="F7" s="46">
        <v>14060</v>
      </c>
      <c r="G7" s="55">
        <v>1</v>
      </c>
      <c r="H7" s="71">
        <f>SUM(G7,G8:G9:G10)</f>
        <v>13</v>
      </c>
      <c r="I7" s="24" t="s">
        <v>112</v>
      </c>
      <c r="J7" s="11">
        <v>41</v>
      </c>
      <c r="K7" s="11">
        <v>1780</v>
      </c>
      <c r="L7" s="17">
        <v>3</v>
      </c>
      <c r="M7" s="25">
        <f>G7+L7</f>
        <v>4</v>
      </c>
      <c r="N7" s="1">
        <f>F7+K7</f>
        <v>15840</v>
      </c>
      <c r="O7" s="74">
        <f>SUM(N7:N10)</f>
        <v>25770</v>
      </c>
      <c r="P7" s="26">
        <v>5</v>
      </c>
      <c r="Q7" s="62">
        <f>SUM(M7:M10)</f>
        <v>26</v>
      </c>
      <c r="R7" s="78">
        <v>2</v>
      </c>
      <c r="U7" s="51"/>
      <c r="W7" s="77"/>
      <c r="X7" s="77"/>
    </row>
    <row r="8" spans="1:21" ht="16.5" customHeight="1" thickBot="1">
      <c r="A8" s="66"/>
      <c r="B8" s="68"/>
      <c r="C8" s="42" t="s">
        <v>110</v>
      </c>
      <c r="D8" s="39" t="s">
        <v>116</v>
      </c>
      <c r="E8" s="5">
        <v>16</v>
      </c>
      <c r="F8" s="2">
        <v>260</v>
      </c>
      <c r="G8" s="5">
        <v>9</v>
      </c>
      <c r="H8" s="72"/>
      <c r="I8" s="27" t="s">
        <v>116</v>
      </c>
      <c r="J8" s="12">
        <v>10</v>
      </c>
      <c r="K8" s="12">
        <v>400</v>
      </c>
      <c r="L8" s="7">
        <v>7</v>
      </c>
      <c r="M8" s="48">
        <f aca="true" t="shared" si="0" ref="M8:M34">G8+L8</f>
        <v>16</v>
      </c>
      <c r="N8" s="1">
        <f aca="true" t="shared" si="1" ref="N8:N34">F8+K8</f>
        <v>660</v>
      </c>
      <c r="O8" s="75"/>
      <c r="P8" s="28">
        <v>64</v>
      </c>
      <c r="Q8" s="63"/>
      <c r="R8" s="79"/>
      <c r="U8" s="51"/>
    </row>
    <row r="9" spans="1:21" ht="16.5" customHeight="1" thickBot="1">
      <c r="A9" s="66"/>
      <c r="B9" s="68"/>
      <c r="C9" s="42" t="s">
        <v>41</v>
      </c>
      <c r="D9" s="40" t="s">
        <v>118</v>
      </c>
      <c r="E9" s="6">
        <v>53</v>
      </c>
      <c r="F9" s="7">
        <v>3110</v>
      </c>
      <c r="G9" s="56">
        <v>1</v>
      </c>
      <c r="H9" s="72"/>
      <c r="I9" s="29" t="s">
        <v>111</v>
      </c>
      <c r="J9" s="13">
        <v>21</v>
      </c>
      <c r="K9" s="13">
        <v>1920</v>
      </c>
      <c r="L9" s="59">
        <v>1</v>
      </c>
      <c r="M9" s="48">
        <f t="shared" si="0"/>
        <v>2</v>
      </c>
      <c r="N9" s="1">
        <f t="shared" si="1"/>
        <v>5030</v>
      </c>
      <c r="O9" s="75"/>
      <c r="P9" s="53">
        <v>2</v>
      </c>
      <c r="Q9" s="63"/>
      <c r="R9" s="79"/>
      <c r="U9" s="51"/>
    </row>
    <row r="10" spans="1:21" ht="16.5" customHeight="1" thickBot="1">
      <c r="A10" s="66"/>
      <c r="B10" s="69"/>
      <c r="C10" s="44" t="s">
        <v>42</v>
      </c>
      <c r="D10" s="40" t="s">
        <v>111</v>
      </c>
      <c r="E10" s="6">
        <v>19</v>
      </c>
      <c r="F10" s="7">
        <v>2800</v>
      </c>
      <c r="G10" s="6">
        <v>2</v>
      </c>
      <c r="H10" s="73"/>
      <c r="I10" s="31" t="s">
        <v>115</v>
      </c>
      <c r="J10" s="15">
        <v>64</v>
      </c>
      <c r="K10" s="15">
        <v>1440</v>
      </c>
      <c r="L10" s="4">
        <v>2</v>
      </c>
      <c r="M10" s="48">
        <f t="shared" si="0"/>
        <v>4</v>
      </c>
      <c r="N10" s="1">
        <f t="shared" si="1"/>
        <v>4240</v>
      </c>
      <c r="O10" s="75"/>
      <c r="P10" s="32">
        <v>6</v>
      </c>
      <c r="Q10" s="63"/>
      <c r="R10" s="79"/>
      <c r="U10" s="51"/>
    </row>
    <row r="11" spans="1:21" ht="16.5" customHeight="1" thickBot="1">
      <c r="A11" s="65">
        <v>2</v>
      </c>
      <c r="B11" s="67" t="s">
        <v>45</v>
      </c>
      <c r="C11" s="43" t="s">
        <v>103</v>
      </c>
      <c r="D11" s="38" t="s">
        <v>118</v>
      </c>
      <c r="E11" s="10">
        <v>48</v>
      </c>
      <c r="F11" s="1">
        <v>1900</v>
      </c>
      <c r="G11" s="10">
        <v>3</v>
      </c>
      <c r="H11" s="71">
        <f>SUM(G11,G12:G13:G14)</f>
        <v>19</v>
      </c>
      <c r="I11" s="24" t="s">
        <v>114</v>
      </c>
      <c r="J11" s="11">
        <v>60</v>
      </c>
      <c r="K11" s="11">
        <v>1600</v>
      </c>
      <c r="L11" s="17">
        <v>2</v>
      </c>
      <c r="M11" s="48">
        <f t="shared" si="0"/>
        <v>5</v>
      </c>
      <c r="N11" s="1">
        <f t="shared" si="1"/>
        <v>3500</v>
      </c>
      <c r="O11" s="74">
        <f>SUM(N11:N14)</f>
        <v>11690</v>
      </c>
      <c r="P11" s="26">
        <v>11</v>
      </c>
      <c r="Q11" s="62">
        <f>SUM(M11:M14)</f>
        <v>30</v>
      </c>
      <c r="R11" s="62">
        <v>5</v>
      </c>
      <c r="U11" s="51"/>
    </row>
    <row r="12" spans="1:21" ht="16.5" customHeight="1" thickBot="1">
      <c r="A12" s="66"/>
      <c r="B12" s="68"/>
      <c r="C12" s="42" t="s">
        <v>46</v>
      </c>
      <c r="D12" s="39" t="s">
        <v>117</v>
      </c>
      <c r="E12" s="5">
        <v>36</v>
      </c>
      <c r="F12" s="2">
        <v>1340</v>
      </c>
      <c r="G12" s="5">
        <v>7</v>
      </c>
      <c r="H12" s="72"/>
      <c r="I12" s="27" t="s">
        <v>117</v>
      </c>
      <c r="J12" s="12">
        <v>32</v>
      </c>
      <c r="K12" s="12">
        <v>1620</v>
      </c>
      <c r="L12" s="7">
        <v>3</v>
      </c>
      <c r="M12" s="48">
        <f t="shared" si="0"/>
        <v>10</v>
      </c>
      <c r="N12" s="1">
        <f t="shared" si="1"/>
        <v>2960</v>
      </c>
      <c r="O12" s="75"/>
      <c r="P12" s="28">
        <v>35</v>
      </c>
      <c r="Q12" s="63"/>
      <c r="R12" s="63"/>
      <c r="U12" s="51"/>
    </row>
    <row r="13" spans="1:21" ht="16.5" customHeight="1" thickBot="1">
      <c r="A13" s="66"/>
      <c r="B13" s="68"/>
      <c r="C13" s="42" t="s">
        <v>47</v>
      </c>
      <c r="D13" s="40" t="s">
        <v>116</v>
      </c>
      <c r="E13" s="6">
        <v>14</v>
      </c>
      <c r="F13" s="7">
        <v>820</v>
      </c>
      <c r="G13" s="6">
        <v>4</v>
      </c>
      <c r="H13" s="72"/>
      <c r="I13" s="29" t="s">
        <v>113</v>
      </c>
      <c r="J13" s="13">
        <v>3</v>
      </c>
      <c r="K13" s="13">
        <v>910</v>
      </c>
      <c r="L13" s="3">
        <v>4</v>
      </c>
      <c r="M13" s="48">
        <f t="shared" si="0"/>
        <v>8</v>
      </c>
      <c r="N13" s="1">
        <f t="shared" si="1"/>
        <v>1730</v>
      </c>
      <c r="O13" s="75"/>
      <c r="P13" s="30">
        <v>28</v>
      </c>
      <c r="Q13" s="63"/>
      <c r="R13" s="63"/>
      <c r="U13" s="51"/>
    </row>
    <row r="14" spans="1:21" ht="16.5" customHeight="1" thickBot="1">
      <c r="A14" s="66"/>
      <c r="B14" s="69"/>
      <c r="C14" s="44" t="s">
        <v>48</v>
      </c>
      <c r="D14" s="40" t="s">
        <v>115</v>
      </c>
      <c r="E14" s="6">
        <v>65</v>
      </c>
      <c r="F14" s="7">
        <v>1600</v>
      </c>
      <c r="G14" s="6">
        <v>5</v>
      </c>
      <c r="H14" s="73"/>
      <c r="I14" s="31" t="s">
        <v>112</v>
      </c>
      <c r="J14" s="15">
        <v>38</v>
      </c>
      <c r="K14" s="15">
        <v>1900</v>
      </c>
      <c r="L14" s="4">
        <v>2</v>
      </c>
      <c r="M14" s="48">
        <f t="shared" si="0"/>
        <v>7</v>
      </c>
      <c r="N14" s="1">
        <f t="shared" si="1"/>
        <v>3500</v>
      </c>
      <c r="O14" s="75"/>
      <c r="P14" s="32">
        <v>21</v>
      </c>
      <c r="Q14" s="63"/>
      <c r="R14" s="63"/>
      <c r="U14" s="51"/>
    </row>
    <row r="15" spans="1:21" ht="16.5" customHeight="1" thickBot="1">
      <c r="A15" s="65">
        <v>3</v>
      </c>
      <c r="B15" s="67" t="s">
        <v>49</v>
      </c>
      <c r="C15" s="43" t="s">
        <v>50</v>
      </c>
      <c r="D15" s="38" t="s">
        <v>115</v>
      </c>
      <c r="E15" s="10">
        <v>70</v>
      </c>
      <c r="F15" s="1">
        <v>1610</v>
      </c>
      <c r="G15" s="10">
        <v>4</v>
      </c>
      <c r="H15" s="71">
        <f>SUM(G15,G16:G17:G18)</f>
        <v>15</v>
      </c>
      <c r="I15" s="24" t="s">
        <v>116</v>
      </c>
      <c r="J15" s="11">
        <v>18</v>
      </c>
      <c r="K15" s="11">
        <v>1430</v>
      </c>
      <c r="L15" s="61">
        <v>1</v>
      </c>
      <c r="M15" s="48">
        <f t="shared" si="0"/>
        <v>5</v>
      </c>
      <c r="N15" s="1">
        <f t="shared" si="1"/>
        <v>3040</v>
      </c>
      <c r="O15" s="74">
        <f>SUM(N15:N18)</f>
        <v>10850</v>
      </c>
      <c r="P15" s="26">
        <v>12</v>
      </c>
      <c r="Q15" s="62">
        <f>SUM(M15:M18)</f>
        <v>37</v>
      </c>
      <c r="R15" s="62">
        <v>9</v>
      </c>
      <c r="U15" s="51"/>
    </row>
    <row r="16" spans="1:21" ht="16.5" customHeight="1" thickBot="1">
      <c r="A16" s="66"/>
      <c r="B16" s="68"/>
      <c r="C16" s="42" t="s">
        <v>51</v>
      </c>
      <c r="D16" s="39" t="s">
        <v>113</v>
      </c>
      <c r="E16" s="5">
        <v>6</v>
      </c>
      <c r="F16" s="2">
        <v>2020</v>
      </c>
      <c r="G16" s="5">
        <v>4</v>
      </c>
      <c r="H16" s="72"/>
      <c r="I16" s="27" t="s">
        <v>117</v>
      </c>
      <c r="J16" s="12">
        <v>28</v>
      </c>
      <c r="K16" s="12">
        <v>680</v>
      </c>
      <c r="L16" s="7">
        <v>7</v>
      </c>
      <c r="M16" s="48">
        <f t="shared" si="0"/>
        <v>11</v>
      </c>
      <c r="N16" s="1">
        <f t="shared" si="1"/>
        <v>2700</v>
      </c>
      <c r="O16" s="75"/>
      <c r="P16" s="28">
        <v>42</v>
      </c>
      <c r="Q16" s="63"/>
      <c r="R16" s="63"/>
      <c r="U16" s="51"/>
    </row>
    <row r="17" spans="1:21" ht="16.5" customHeight="1" thickBot="1">
      <c r="A17" s="66"/>
      <c r="B17" s="68"/>
      <c r="C17" s="42" t="s">
        <v>52</v>
      </c>
      <c r="D17" s="40" t="s">
        <v>111</v>
      </c>
      <c r="E17" s="6">
        <v>26</v>
      </c>
      <c r="F17" s="7">
        <v>2110</v>
      </c>
      <c r="G17" s="6">
        <v>3</v>
      </c>
      <c r="H17" s="72"/>
      <c r="I17" s="29" t="s">
        <v>115</v>
      </c>
      <c r="J17" s="13">
        <v>67</v>
      </c>
      <c r="K17" s="13">
        <v>800</v>
      </c>
      <c r="L17" s="3">
        <v>6</v>
      </c>
      <c r="M17" s="48">
        <f t="shared" si="0"/>
        <v>9</v>
      </c>
      <c r="N17" s="1">
        <f t="shared" si="1"/>
        <v>2910</v>
      </c>
      <c r="O17" s="75"/>
      <c r="P17" s="30">
        <v>30</v>
      </c>
      <c r="Q17" s="63"/>
      <c r="R17" s="63"/>
      <c r="U17" s="51"/>
    </row>
    <row r="18" spans="1:21" ht="16.5" customHeight="1" thickBot="1">
      <c r="A18" s="66"/>
      <c r="B18" s="69"/>
      <c r="C18" s="44" t="s">
        <v>53</v>
      </c>
      <c r="D18" s="40" t="s">
        <v>112</v>
      </c>
      <c r="E18" s="6">
        <v>38</v>
      </c>
      <c r="F18" s="7">
        <v>1650</v>
      </c>
      <c r="G18" s="6">
        <v>4</v>
      </c>
      <c r="H18" s="73"/>
      <c r="I18" s="31" t="s">
        <v>112</v>
      </c>
      <c r="J18" s="15">
        <v>45</v>
      </c>
      <c r="K18" s="15">
        <v>550</v>
      </c>
      <c r="L18" s="4">
        <v>8</v>
      </c>
      <c r="M18" s="48">
        <f t="shared" si="0"/>
        <v>12</v>
      </c>
      <c r="N18" s="1">
        <f t="shared" si="1"/>
        <v>2200</v>
      </c>
      <c r="O18" s="75"/>
      <c r="P18" s="32">
        <v>48</v>
      </c>
      <c r="Q18" s="63"/>
      <c r="R18" s="63"/>
      <c r="U18" s="51"/>
    </row>
    <row r="19" spans="1:21" ht="16.5" customHeight="1" thickBot="1">
      <c r="A19" s="65">
        <v>4</v>
      </c>
      <c r="B19" s="67" t="s">
        <v>91</v>
      </c>
      <c r="C19" s="43" t="s">
        <v>104</v>
      </c>
      <c r="D19" s="38" t="s">
        <v>118</v>
      </c>
      <c r="E19" s="10">
        <v>47</v>
      </c>
      <c r="F19" s="1">
        <v>910</v>
      </c>
      <c r="G19" s="10">
        <v>6</v>
      </c>
      <c r="H19" s="71">
        <f>SUM(G19,G20:G21:G22)</f>
        <v>15</v>
      </c>
      <c r="I19" s="24" t="s">
        <v>118</v>
      </c>
      <c r="J19" s="11">
        <v>47</v>
      </c>
      <c r="K19" s="11">
        <v>880</v>
      </c>
      <c r="L19" s="17">
        <v>4</v>
      </c>
      <c r="M19" s="48">
        <f t="shared" si="0"/>
        <v>10</v>
      </c>
      <c r="N19" s="1">
        <f t="shared" si="1"/>
        <v>1790</v>
      </c>
      <c r="O19" s="74">
        <f>SUM(N19:N22)</f>
        <v>9820</v>
      </c>
      <c r="P19" s="26">
        <v>40</v>
      </c>
      <c r="Q19" s="62">
        <f>SUM(M19:M22)</f>
        <v>34</v>
      </c>
      <c r="R19" s="62">
        <v>8</v>
      </c>
      <c r="U19" s="51"/>
    </row>
    <row r="20" spans="1:21" ht="16.5" customHeight="1" thickBot="1">
      <c r="A20" s="66"/>
      <c r="B20" s="68"/>
      <c r="C20" s="42" t="s">
        <v>109</v>
      </c>
      <c r="D20" s="39" t="s">
        <v>113</v>
      </c>
      <c r="E20" s="5">
        <v>4</v>
      </c>
      <c r="F20" s="2">
        <v>2090</v>
      </c>
      <c r="G20" s="5">
        <v>3</v>
      </c>
      <c r="H20" s="72"/>
      <c r="I20" s="27" t="s">
        <v>114</v>
      </c>
      <c r="J20" s="12">
        <v>62</v>
      </c>
      <c r="K20" s="12">
        <v>550</v>
      </c>
      <c r="L20" s="7">
        <v>5</v>
      </c>
      <c r="M20" s="48">
        <f t="shared" si="0"/>
        <v>8</v>
      </c>
      <c r="N20" s="1">
        <f t="shared" si="1"/>
        <v>2640</v>
      </c>
      <c r="O20" s="75"/>
      <c r="P20" s="28">
        <v>27</v>
      </c>
      <c r="Q20" s="63"/>
      <c r="R20" s="63"/>
      <c r="U20" s="51"/>
    </row>
    <row r="21" spans="1:21" ht="16.5" customHeight="1" thickBot="1">
      <c r="A21" s="66"/>
      <c r="B21" s="68"/>
      <c r="C21" s="42" t="s">
        <v>54</v>
      </c>
      <c r="D21" s="40" t="s">
        <v>114</v>
      </c>
      <c r="E21" s="6">
        <v>62</v>
      </c>
      <c r="F21" s="7">
        <v>1410</v>
      </c>
      <c r="G21" s="6">
        <v>3</v>
      </c>
      <c r="H21" s="72"/>
      <c r="I21" s="29" t="s">
        <v>116</v>
      </c>
      <c r="J21" s="13">
        <v>11</v>
      </c>
      <c r="K21" s="13">
        <v>230</v>
      </c>
      <c r="L21" s="3">
        <v>8</v>
      </c>
      <c r="M21" s="48">
        <f t="shared" si="0"/>
        <v>11</v>
      </c>
      <c r="N21" s="1">
        <f t="shared" si="1"/>
        <v>1640</v>
      </c>
      <c r="O21" s="75"/>
      <c r="P21" s="30">
        <v>46</v>
      </c>
      <c r="Q21" s="63"/>
      <c r="R21" s="63"/>
      <c r="U21" s="51"/>
    </row>
    <row r="22" spans="1:21" ht="16.5" customHeight="1" thickBot="1">
      <c r="A22" s="66"/>
      <c r="B22" s="69"/>
      <c r="C22" s="44" t="s">
        <v>55</v>
      </c>
      <c r="D22" s="40" t="s">
        <v>117</v>
      </c>
      <c r="E22" s="6">
        <v>30</v>
      </c>
      <c r="F22" s="7">
        <v>2100</v>
      </c>
      <c r="G22" s="6">
        <v>3</v>
      </c>
      <c r="H22" s="73"/>
      <c r="I22" s="31" t="s">
        <v>117</v>
      </c>
      <c r="J22" s="15">
        <v>29</v>
      </c>
      <c r="K22" s="15">
        <v>1650</v>
      </c>
      <c r="L22" s="4">
        <v>2</v>
      </c>
      <c r="M22" s="48">
        <f t="shared" si="0"/>
        <v>5</v>
      </c>
      <c r="N22" s="1">
        <f t="shared" si="1"/>
        <v>3750</v>
      </c>
      <c r="O22" s="75"/>
      <c r="P22" s="32">
        <v>10</v>
      </c>
      <c r="Q22" s="63"/>
      <c r="R22" s="63"/>
      <c r="U22" s="51"/>
    </row>
    <row r="23" spans="1:21" ht="16.5" customHeight="1" thickBot="1">
      <c r="A23" s="65">
        <v>5</v>
      </c>
      <c r="B23" s="67" t="s">
        <v>92</v>
      </c>
      <c r="C23" s="43" t="s">
        <v>56</v>
      </c>
      <c r="D23" s="38" t="s">
        <v>115</v>
      </c>
      <c r="E23" s="10">
        <v>72</v>
      </c>
      <c r="F23" s="1">
        <v>950</v>
      </c>
      <c r="G23" s="10">
        <v>9</v>
      </c>
      <c r="H23" s="71">
        <f>SUM(G23,G24:G25:G26)</f>
        <v>14</v>
      </c>
      <c r="I23" s="24" t="s">
        <v>118</v>
      </c>
      <c r="J23" s="11">
        <v>46</v>
      </c>
      <c r="K23" s="11">
        <v>470</v>
      </c>
      <c r="L23" s="17">
        <v>6</v>
      </c>
      <c r="M23" s="48">
        <f t="shared" si="0"/>
        <v>15</v>
      </c>
      <c r="N23" s="1">
        <f t="shared" si="1"/>
        <v>1420</v>
      </c>
      <c r="O23" s="74">
        <f>SUM(N23:N26)</f>
        <v>12610</v>
      </c>
      <c r="P23" s="26">
        <v>59</v>
      </c>
      <c r="Q23" s="62">
        <f>SUM(M23:M26)</f>
        <v>29</v>
      </c>
      <c r="R23" s="78">
        <v>3</v>
      </c>
      <c r="U23" s="51"/>
    </row>
    <row r="24" spans="1:21" ht="16.5" customHeight="1" thickBot="1">
      <c r="A24" s="66"/>
      <c r="B24" s="68"/>
      <c r="C24" s="42" t="s">
        <v>57</v>
      </c>
      <c r="D24" s="39" t="s">
        <v>117</v>
      </c>
      <c r="E24" s="5">
        <v>31</v>
      </c>
      <c r="F24" s="2">
        <v>2470</v>
      </c>
      <c r="G24" s="5">
        <v>2</v>
      </c>
      <c r="H24" s="72"/>
      <c r="I24" s="27" t="s">
        <v>115</v>
      </c>
      <c r="J24" s="12">
        <v>66</v>
      </c>
      <c r="K24" s="12">
        <v>810</v>
      </c>
      <c r="L24" s="7">
        <v>5</v>
      </c>
      <c r="M24" s="48">
        <f t="shared" si="0"/>
        <v>7</v>
      </c>
      <c r="N24" s="1">
        <f t="shared" si="1"/>
        <v>3280</v>
      </c>
      <c r="O24" s="75"/>
      <c r="P24" s="28">
        <v>23</v>
      </c>
      <c r="Q24" s="63"/>
      <c r="R24" s="79"/>
      <c r="U24" s="51"/>
    </row>
    <row r="25" spans="1:21" ht="16.5" customHeight="1" thickBot="1">
      <c r="A25" s="66"/>
      <c r="B25" s="68"/>
      <c r="C25" s="42" t="s">
        <v>58</v>
      </c>
      <c r="D25" s="40" t="s">
        <v>118</v>
      </c>
      <c r="E25" s="6">
        <v>50</v>
      </c>
      <c r="F25" s="7">
        <v>2170</v>
      </c>
      <c r="G25" s="6">
        <v>2</v>
      </c>
      <c r="H25" s="72"/>
      <c r="I25" s="29" t="s">
        <v>113</v>
      </c>
      <c r="J25" s="13">
        <v>5</v>
      </c>
      <c r="K25" s="13">
        <v>1560</v>
      </c>
      <c r="L25" s="3">
        <v>2</v>
      </c>
      <c r="M25" s="48">
        <f t="shared" si="0"/>
        <v>4</v>
      </c>
      <c r="N25" s="1">
        <f t="shared" si="1"/>
        <v>3730</v>
      </c>
      <c r="O25" s="75"/>
      <c r="P25" s="30">
        <v>7</v>
      </c>
      <c r="Q25" s="63"/>
      <c r="R25" s="79"/>
      <c r="U25" s="51"/>
    </row>
    <row r="26" spans="1:21" ht="16.5" customHeight="1" thickBot="1">
      <c r="A26" s="66"/>
      <c r="B26" s="69"/>
      <c r="C26" s="44" t="s">
        <v>59</v>
      </c>
      <c r="D26" s="40" t="s">
        <v>116</v>
      </c>
      <c r="E26" s="6">
        <v>15</v>
      </c>
      <c r="F26" s="7">
        <v>2470</v>
      </c>
      <c r="G26" s="56">
        <v>1</v>
      </c>
      <c r="H26" s="73"/>
      <c r="I26" s="31" t="s">
        <v>111</v>
      </c>
      <c r="J26" s="15">
        <v>22</v>
      </c>
      <c r="K26" s="15">
        <v>1710</v>
      </c>
      <c r="L26" s="4">
        <v>2</v>
      </c>
      <c r="M26" s="48">
        <f t="shared" si="0"/>
        <v>3</v>
      </c>
      <c r="N26" s="1">
        <f t="shared" si="1"/>
        <v>4180</v>
      </c>
      <c r="O26" s="75"/>
      <c r="P26" s="54">
        <v>3</v>
      </c>
      <c r="Q26" s="63"/>
      <c r="R26" s="79"/>
      <c r="U26" s="51"/>
    </row>
    <row r="27" spans="1:21" ht="16.5" customHeight="1" thickBot="1">
      <c r="A27" s="65">
        <v>6</v>
      </c>
      <c r="B27" s="67" t="s">
        <v>60</v>
      </c>
      <c r="C27" s="43" t="s">
        <v>105</v>
      </c>
      <c r="D27" s="38" t="s">
        <v>117</v>
      </c>
      <c r="E27" s="10">
        <v>32</v>
      </c>
      <c r="F27" s="1">
        <v>1610</v>
      </c>
      <c r="G27" s="10">
        <v>5</v>
      </c>
      <c r="H27" s="71">
        <f>SUM(G27,G28:G29:G30)</f>
        <v>24.5</v>
      </c>
      <c r="I27" s="24" t="s">
        <v>114</v>
      </c>
      <c r="J27" s="11">
        <v>56</v>
      </c>
      <c r="K27" s="11">
        <v>1100</v>
      </c>
      <c r="L27" s="17">
        <v>3</v>
      </c>
      <c r="M27" s="48">
        <f t="shared" si="0"/>
        <v>8</v>
      </c>
      <c r="N27" s="1">
        <f t="shared" si="1"/>
        <v>2710</v>
      </c>
      <c r="O27" s="74">
        <f>SUM(N27:N30)</f>
        <v>8200</v>
      </c>
      <c r="P27" s="26">
        <v>26</v>
      </c>
      <c r="Q27" s="62">
        <f>SUM(M27:M30)</f>
        <v>44.5</v>
      </c>
      <c r="R27" s="62">
        <v>12</v>
      </c>
      <c r="U27" s="51"/>
    </row>
    <row r="28" spans="1:21" ht="16.5" customHeight="1" thickBot="1">
      <c r="A28" s="66"/>
      <c r="B28" s="68"/>
      <c r="C28" s="42" t="s">
        <v>61</v>
      </c>
      <c r="D28" s="39" t="s">
        <v>115</v>
      </c>
      <c r="E28" s="5">
        <v>68</v>
      </c>
      <c r="F28" s="2">
        <v>1390</v>
      </c>
      <c r="G28" s="5">
        <v>7</v>
      </c>
      <c r="H28" s="72"/>
      <c r="I28" s="27" t="s">
        <v>118</v>
      </c>
      <c r="J28" s="12">
        <v>50</v>
      </c>
      <c r="K28" s="12">
        <v>1460</v>
      </c>
      <c r="L28" s="7">
        <v>2</v>
      </c>
      <c r="M28" s="48">
        <f t="shared" si="0"/>
        <v>9</v>
      </c>
      <c r="N28" s="1">
        <f t="shared" si="1"/>
        <v>2850</v>
      </c>
      <c r="O28" s="75"/>
      <c r="P28" s="28">
        <v>31</v>
      </c>
      <c r="Q28" s="63"/>
      <c r="R28" s="63"/>
      <c r="U28" s="51"/>
    </row>
    <row r="29" spans="1:21" ht="16.5" customHeight="1" thickBot="1">
      <c r="A29" s="66"/>
      <c r="B29" s="68"/>
      <c r="C29" s="42" t="s">
        <v>62</v>
      </c>
      <c r="D29" s="40" t="s">
        <v>116</v>
      </c>
      <c r="E29" s="6">
        <v>17</v>
      </c>
      <c r="F29" s="7">
        <v>780</v>
      </c>
      <c r="G29" s="6">
        <v>5</v>
      </c>
      <c r="H29" s="72"/>
      <c r="I29" s="29" t="s">
        <v>116</v>
      </c>
      <c r="J29" s="13">
        <v>12</v>
      </c>
      <c r="K29" s="13">
        <v>590</v>
      </c>
      <c r="L29" s="3">
        <v>6</v>
      </c>
      <c r="M29" s="48">
        <f t="shared" si="0"/>
        <v>11</v>
      </c>
      <c r="N29" s="1">
        <f t="shared" si="1"/>
        <v>1370</v>
      </c>
      <c r="O29" s="75"/>
      <c r="P29" s="30">
        <v>47</v>
      </c>
      <c r="Q29" s="63"/>
      <c r="R29" s="63"/>
      <c r="U29" s="51"/>
    </row>
    <row r="30" spans="1:21" ht="16.5" customHeight="1" thickBot="1">
      <c r="A30" s="66"/>
      <c r="B30" s="69"/>
      <c r="C30" s="44" t="s">
        <v>63</v>
      </c>
      <c r="D30" s="40" t="s">
        <v>118</v>
      </c>
      <c r="E30" s="6">
        <v>54</v>
      </c>
      <c r="F30" s="7">
        <v>640</v>
      </c>
      <c r="G30" s="6">
        <v>7.5</v>
      </c>
      <c r="H30" s="73"/>
      <c r="I30" s="31" t="s">
        <v>111</v>
      </c>
      <c r="J30" s="15">
        <v>26</v>
      </c>
      <c r="K30" s="15">
        <v>630</v>
      </c>
      <c r="L30" s="4">
        <v>9</v>
      </c>
      <c r="M30" s="48">
        <f t="shared" si="0"/>
        <v>16.5</v>
      </c>
      <c r="N30" s="1">
        <f t="shared" si="1"/>
        <v>1270</v>
      </c>
      <c r="O30" s="75"/>
      <c r="P30" s="32">
        <v>65</v>
      </c>
      <c r="Q30" s="63"/>
      <c r="R30" s="63"/>
      <c r="U30" s="51"/>
    </row>
    <row r="31" spans="1:21" ht="16.5" customHeight="1" thickBot="1">
      <c r="A31" s="65">
        <v>7</v>
      </c>
      <c r="B31" s="67" t="s">
        <v>64</v>
      </c>
      <c r="C31" s="43" t="s">
        <v>65</v>
      </c>
      <c r="D31" s="38" t="s">
        <v>115</v>
      </c>
      <c r="E31" s="10">
        <v>69</v>
      </c>
      <c r="F31" s="1">
        <v>1660</v>
      </c>
      <c r="G31" s="10">
        <v>3</v>
      </c>
      <c r="H31" s="71">
        <f>SUM(G31,G32:G33:G34)</f>
        <v>14</v>
      </c>
      <c r="I31" s="24" t="s">
        <v>116</v>
      </c>
      <c r="J31" s="11">
        <v>13</v>
      </c>
      <c r="K31" s="11">
        <v>1140</v>
      </c>
      <c r="L31" s="17">
        <v>2</v>
      </c>
      <c r="M31" s="48">
        <f t="shared" si="0"/>
        <v>5</v>
      </c>
      <c r="N31" s="1">
        <f t="shared" si="1"/>
        <v>2800</v>
      </c>
      <c r="O31" s="74">
        <f>SUM(N31:N34)</f>
        <v>11620</v>
      </c>
      <c r="P31" s="26">
        <v>13</v>
      </c>
      <c r="Q31" s="62">
        <f>SUM(M31:M34)</f>
        <v>29</v>
      </c>
      <c r="R31" s="62">
        <v>4</v>
      </c>
      <c r="U31" s="51"/>
    </row>
    <row r="32" spans="1:21" ht="16.5" customHeight="1" thickBot="1">
      <c r="A32" s="66"/>
      <c r="B32" s="68"/>
      <c r="C32" s="42" t="s">
        <v>66</v>
      </c>
      <c r="D32" s="39" t="s">
        <v>118</v>
      </c>
      <c r="E32" s="5">
        <v>49</v>
      </c>
      <c r="F32" s="2">
        <v>1480</v>
      </c>
      <c r="G32" s="5">
        <v>5</v>
      </c>
      <c r="H32" s="72"/>
      <c r="I32" s="27" t="s">
        <v>111</v>
      </c>
      <c r="J32" s="12">
        <v>24</v>
      </c>
      <c r="K32" s="12">
        <v>1090</v>
      </c>
      <c r="L32" s="7">
        <v>6</v>
      </c>
      <c r="M32" s="48">
        <f t="shared" si="0"/>
        <v>11</v>
      </c>
      <c r="N32" s="1">
        <f t="shared" si="1"/>
        <v>2570</v>
      </c>
      <c r="O32" s="75"/>
      <c r="P32" s="28">
        <v>43</v>
      </c>
      <c r="Q32" s="63"/>
      <c r="R32" s="63"/>
      <c r="U32" s="51"/>
    </row>
    <row r="33" spans="1:21" ht="16.5" customHeight="1" thickBot="1">
      <c r="A33" s="66"/>
      <c r="B33" s="68"/>
      <c r="C33" s="42" t="s">
        <v>67</v>
      </c>
      <c r="D33" s="40" t="s">
        <v>117</v>
      </c>
      <c r="E33" s="6">
        <v>29</v>
      </c>
      <c r="F33" s="7">
        <v>1730</v>
      </c>
      <c r="G33" s="6">
        <v>4</v>
      </c>
      <c r="H33" s="72"/>
      <c r="I33" s="29" t="s">
        <v>112</v>
      </c>
      <c r="J33" s="13">
        <v>42</v>
      </c>
      <c r="K33" s="13">
        <v>790</v>
      </c>
      <c r="L33" s="3">
        <v>6</v>
      </c>
      <c r="M33" s="48">
        <f t="shared" si="0"/>
        <v>10</v>
      </c>
      <c r="N33" s="1">
        <f t="shared" si="1"/>
        <v>2520</v>
      </c>
      <c r="O33" s="75"/>
      <c r="P33" s="30">
        <v>37</v>
      </c>
      <c r="Q33" s="63"/>
      <c r="R33" s="63"/>
      <c r="U33" s="51"/>
    </row>
    <row r="34" spans="1:21" ht="16.5" customHeight="1" thickBot="1">
      <c r="A34" s="66"/>
      <c r="B34" s="69"/>
      <c r="C34" s="44" t="s">
        <v>68</v>
      </c>
      <c r="D34" s="40" t="s">
        <v>116</v>
      </c>
      <c r="E34" s="6">
        <v>18</v>
      </c>
      <c r="F34" s="4">
        <v>1920</v>
      </c>
      <c r="G34" s="16">
        <v>2</v>
      </c>
      <c r="H34" s="73"/>
      <c r="I34" s="31" t="s">
        <v>115</v>
      </c>
      <c r="J34" s="15">
        <v>71</v>
      </c>
      <c r="K34" s="15">
        <v>1810</v>
      </c>
      <c r="L34" s="60">
        <v>1</v>
      </c>
      <c r="M34" s="48">
        <f t="shared" si="0"/>
        <v>3</v>
      </c>
      <c r="N34" s="1">
        <f t="shared" si="1"/>
        <v>3730</v>
      </c>
      <c r="O34" s="75"/>
      <c r="P34" s="32">
        <v>4</v>
      </c>
      <c r="Q34" s="63"/>
      <c r="R34" s="63"/>
      <c r="U34" s="51"/>
    </row>
    <row r="35" spans="1:21" ht="16.5" customHeight="1" thickBot="1">
      <c r="A35" s="65">
        <v>8</v>
      </c>
      <c r="B35" s="80" t="s">
        <v>120</v>
      </c>
      <c r="C35" s="43" t="s">
        <v>69</v>
      </c>
      <c r="D35" s="38" t="s">
        <v>112</v>
      </c>
      <c r="E35" s="10">
        <v>40</v>
      </c>
      <c r="F35" s="1">
        <v>1790</v>
      </c>
      <c r="G35" s="10">
        <v>3</v>
      </c>
      <c r="H35" s="71">
        <f>SUM(G35,G36:G37:G38)</f>
        <v>16</v>
      </c>
      <c r="I35" s="24" t="s">
        <v>112</v>
      </c>
      <c r="J35" s="11">
        <v>40</v>
      </c>
      <c r="K35" s="11">
        <v>1530</v>
      </c>
      <c r="L35" s="17">
        <v>4</v>
      </c>
      <c r="M35" s="48">
        <f>G35+L35</f>
        <v>7</v>
      </c>
      <c r="N35" s="1">
        <f>F35+K35</f>
        <v>3320</v>
      </c>
      <c r="O35" s="74">
        <f>SUM(N35:N38)</f>
        <v>15800</v>
      </c>
      <c r="P35" s="26">
        <v>22</v>
      </c>
      <c r="Q35" s="62">
        <f>SUM(M35:M38)</f>
        <v>25</v>
      </c>
      <c r="R35" s="78">
        <v>1</v>
      </c>
      <c r="U35" s="51"/>
    </row>
    <row r="36" spans="1:21" ht="16.5" customHeight="1" thickBot="1">
      <c r="A36" s="66"/>
      <c r="B36" s="68"/>
      <c r="C36" s="42" t="s">
        <v>44</v>
      </c>
      <c r="D36" s="39" t="s">
        <v>111</v>
      </c>
      <c r="E36" s="5">
        <v>27</v>
      </c>
      <c r="F36" s="2">
        <v>1930</v>
      </c>
      <c r="G36" s="5">
        <v>5</v>
      </c>
      <c r="H36" s="72"/>
      <c r="I36" s="27" t="s">
        <v>114</v>
      </c>
      <c r="J36" s="12">
        <v>61</v>
      </c>
      <c r="K36" s="12">
        <v>5470</v>
      </c>
      <c r="L36" s="58">
        <v>1</v>
      </c>
      <c r="M36" s="48">
        <f aca="true" t="shared" si="2" ref="M36:M50">G36+L36</f>
        <v>6</v>
      </c>
      <c r="N36" s="1">
        <f aca="true" t="shared" si="3" ref="N36:N50">F36+K36</f>
        <v>7400</v>
      </c>
      <c r="O36" s="75"/>
      <c r="P36" s="28">
        <v>15</v>
      </c>
      <c r="Q36" s="63"/>
      <c r="R36" s="79"/>
      <c r="U36" s="51"/>
    </row>
    <row r="37" spans="1:21" ht="16.5" customHeight="1" thickBot="1">
      <c r="A37" s="66"/>
      <c r="B37" s="68"/>
      <c r="C37" s="42" t="s">
        <v>70</v>
      </c>
      <c r="D37" s="40" t="s">
        <v>116</v>
      </c>
      <c r="E37" s="6">
        <v>13</v>
      </c>
      <c r="F37" s="7">
        <v>1160</v>
      </c>
      <c r="G37" s="6">
        <v>3</v>
      </c>
      <c r="H37" s="72"/>
      <c r="I37" s="29" t="s">
        <v>111</v>
      </c>
      <c r="J37" s="13">
        <v>20</v>
      </c>
      <c r="K37" s="13">
        <v>1670</v>
      </c>
      <c r="L37" s="3">
        <v>3</v>
      </c>
      <c r="M37" s="48">
        <f t="shared" si="2"/>
        <v>6</v>
      </c>
      <c r="N37" s="1">
        <f t="shared" si="3"/>
        <v>2830</v>
      </c>
      <c r="O37" s="75"/>
      <c r="P37" s="30">
        <v>18</v>
      </c>
      <c r="Q37" s="63"/>
      <c r="R37" s="79"/>
      <c r="U37" s="51"/>
    </row>
    <row r="38" spans="1:21" ht="16.5" customHeight="1" thickBot="1">
      <c r="A38" s="66"/>
      <c r="B38" s="69"/>
      <c r="C38" s="44" t="s">
        <v>71</v>
      </c>
      <c r="D38" s="40" t="s">
        <v>114</v>
      </c>
      <c r="E38" s="6">
        <v>57</v>
      </c>
      <c r="F38" s="7">
        <v>560</v>
      </c>
      <c r="G38" s="6">
        <v>5</v>
      </c>
      <c r="H38" s="73"/>
      <c r="I38" s="31" t="s">
        <v>113</v>
      </c>
      <c r="J38" s="15">
        <v>1</v>
      </c>
      <c r="K38" s="15">
        <v>1690</v>
      </c>
      <c r="L38" s="60">
        <v>1</v>
      </c>
      <c r="M38" s="48">
        <f t="shared" si="2"/>
        <v>6</v>
      </c>
      <c r="N38" s="1">
        <f t="shared" si="3"/>
        <v>2250</v>
      </c>
      <c r="O38" s="75"/>
      <c r="P38" s="32">
        <v>20</v>
      </c>
      <c r="Q38" s="63"/>
      <c r="R38" s="79"/>
      <c r="U38" s="51"/>
    </row>
    <row r="39" spans="1:21" ht="16.5" customHeight="1" thickBot="1">
      <c r="A39" s="65">
        <v>9</v>
      </c>
      <c r="B39" s="67" t="s">
        <v>72</v>
      </c>
      <c r="C39" s="43" t="s">
        <v>93</v>
      </c>
      <c r="D39" s="38" t="s">
        <v>118</v>
      </c>
      <c r="E39" s="10">
        <v>46</v>
      </c>
      <c r="F39" s="1">
        <v>530</v>
      </c>
      <c r="G39" s="10">
        <v>9</v>
      </c>
      <c r="H39" s="71">
        <f>SUM(G39,G40:G41:G42)</f>
        <v>19</v>
      </c>
      <c r="I39" s="24" t="s">
        <v>114</v>
      </c>
      <c r="J39" s="11">
        <v>57</v>
      </c>
      <c r="K39" s="11">
        <v>50</v>
      </c>
      <c r="L39" s="17">
        <v>9</v>
      </c>
      <c r="M39" s="48">
        <f t="shared" si="2"/>
        <v>18</v>
      </c>
      <c r="N39" s="1">
        <f t="shared" si="3"/>
        <v>580</v>
      </c>
      <c r="O39" s="74">
        <f>SUM(N39:N42)</f>
        <v>13430</v>
      </c>
      <c r="P39" s="26">
        <v>72</v>
      </c>
      <c r="Q39" s="62">
        <f>SUM(M39:M42)</f>
        <v>40</v>
      </c>
      <c r="R39" s="62">
        <v>11</v>
      </c>
      <c r="U39" s="51"/>
    </row>
    <row r="40" spans="1:21" ht="16.5" customHeight="1" thickBot="1">
      <c r="A40" s="66"/>
      <c r="B40" s="68"/>
      <c r="C40" s="42" t="s">
        <v>94</v>
      </c>
      <c r="D40" s="39" t="s">
        <v>117</v>
      </c>
      <c r="E40" s="5">
        <v>33</v>
      </c>
      <c r="F40" s="2">
        <v>3140</v>
      </c>
      <c r="G40" s="57">
        <v>1</v>
      </c>
      <c r="H40" s="72"/>
      <c r="I40" s="27" t="s">
        <v>111</v>
      </c>
      <c r="J40" s="12">
        <v>23</v>
      </c>
      <c r="K40" s="12">
        <v>1150</v>
      </c>
      <c r="L40" s="7">
        <v>5</v>
      </c>
      <c r="M40" s="48">
        <f t="shared" si="2"/>
        <v>6</v>
      </c>
      <c r="N40" s="1">
        <f t="shared" si="3"/>
        <v>4290</v>
      </c>
      <c r="O40" s="75"/>
      <c r="P40" s="28">
        <v>16</v>
      </c>
      <c r="Q40" s="63"/>
      <c r="R40" s="63"/>
      <c r="U40" s="51"/>
    </row>
    <row r="41" spans="1:21" ht="16.5" customHeight="1" thickBot="1">
      <c r="A41" s="66"/>
      <c r="B41" s="68"/>
      <c r="C41" s="42" t="s">
        <v>95</v>
      </c>
      <c r="D41" s="40" t="s">
        <v>113</v>
      </c>
      <c r="E41" s="6">
        <v>3</v>
      </c>
      <c r="F41" s="7">
        <v>3970</v>
      </c>
      <c r="G41" s="56">
        <v>1</v>
      </c>
      <c r="H41" s="72"/>
      <c r="I41" s="29" t="s">
        <v>118</v>
      </c>
      <c r="J41" s="13">
        <v>48</v>
      </c>
      <c r="K41" s="13">
        <v>2890</v>
      </c>
      <c r="L41" s="59">
        <v>1</v>
      </c>
      <c r="M41" s="48">
        <f t="shared" si="2"/>
        <v>2</v>
      </c>
      <c r="N41" s="1">
        <f t="shared" si="3"/>
        <v>6860</v>
      </c>
      <c r="O41" s="75"/>
      <c r="P41" s="53">
        <v>1</v>
      </c>
      <c r="Q41" s="63"/>
      <c r="R41" s="63"/>
      <c r="U41" s="51"/>
    </row>
    <row r="42" spans="1:21" ht="16.5" customHeight="1" thickBot="1">
      <c r="A42" s="66"/>
      <c r="B42" s="69"/>
      <c r="C42" s="44" t="s">
        <v>96</v>
      </c>
      <c r="D42" s="40" t="s">
        <v>115</v>
      </c>
      <c r="E42" s="6">
        <v>71</v>
      </c>
      <c r="F42" s="7">
        <v>1120</v>
      </c>
      <c r="G42" s="6">
        <v>8</v>
      </c>
      <c r="H42" s="73"/>
      <c r="I42" s="31" t="s">
        <v>113</v>
      </c>
      <c r="J42" s="15">
        <v>6</v>
      </c>
      <c r="K42" s="15">
        <v>580</v>
      </c>
      <c r="L42" s="4">
        <v>6</v>
      </c>
      <c r="M42" s="48">
        <f t="shared" si="2"/>
        <v>14</v>
      </c>
      <c r="N42" s="1">
        <f t="shared" si="3"/>
        <v>1700</v>
      </c>
      <c r="O42" s="75"/>
      <c r="P42" s="32">
        <v>56</v>
      </c>
      <c r="Q42" s="63"/>
      <c r="R42" s="63"/>
      <c r="U42" s="51"/>
    </row>
    <row r="43" spans="1:21" ht="16.5" customHeight="1" thickBot="1">
      <c r="A43" s="65">
        <v>10</v>
      </c>
      <c r="B43" s="67" t="s">
        <v>73</v>
      </c>
      <c r="C43" s="43" t="s">
        <v>106</v>
      </c>
      <c r="D43" s="38" t="s">
        <v>115</v>
      </c>
      <c r="E43" s="10">
        <v>64</v>
      </c>
      <c r="F43" s="1">
        <v>3620</v>
      </c>
      <c r="G43" s="55">
        <v>1</v>
      </c>
      <c r="H43" s="71">
        <f>SUM(G43,G44:G45:G46)</f>
        <v>14</v>
      </c>
      <c r="I43" s="24" t="s">
        <v>114</v>
      </c>
      <c r="J43" s="11">
        <v>55</v>
      </c>
      <c r="K43" s="11">
        <v>640</v>
      </c>
      <c r="L43" s="17">
        <v>4</v>
      </c>
      <c r="M43" s="48">
        <f t="shared" si="2"/>
        <v>5</v>
      </c>
      <c r="N43" s="1">
        <f t="shared" si="3"/>
        <v>4260</v>
      </c>
      <c r="O43" s="74">
        <f>SUM(N43:N46)</f>
        <v>11160</v>
      </c>
      <c r="P43" s="26">
        <v>9</v>
      </c>
      <c r="Q43" s="62">
        <f>SUM(M43:M46)</f>
        <v>33</v>
      </c>
      <c r="R43" s="62">
        <v>7</v>
      </c>
      <c r="U43" s="51"/>
    </row>
    <row r="44" spans="1:21" ht="16.5" customHeight="1" thickBot="1">
      <c r="A44" s="66"/>
      <c r="B44" s="68"/>
      <c r="C44" s="42" t="s">
        <v>31</v>
      </c>
      <c r="D44" s="39" t="s">
        <v>117</v>
      </c>
      <c r="E44" s="5">
        <v>35</v>
      </c>
      <c r="F44" s="2">
        <v>1390</v>
      </c>
      <c r="G44" s="5">
        <v>6</v>
      </c>
      <c r="H44" s="72"/>
      <c r="I44" s="27" t="s">
        <v>117</v>
      </c>
      <c r="J44" s="12">
        <v>30</v>
      </c>
      <c r="K44" s="12">
        <v>760</v>
      </c>
      <c r="L44" s="7">
        <v>6</v>
      </c>
      <c r="M44" s="48">
        <f t="shared" si="2"/>
        <v>12</v>
      </c>
      <c r="N44" s="1">
        <f t="shared" si="3"/>
        <v>2150</v>
      </c>
      <c r="O44" s="75"/>
      <c r="P44" s="28">
        <v>49</v>
      </c>
      <c r="Q44" s="63"/>
      <c r="R44" s="63"/>
      <c r="U44" s="51"/>
    </row>
    <row r="45" spans="1:21" ht="16.5" customHeight="1" thickBot="1">
      <c r="A45" s="66"/>
      <c r="B45" s="68"/>
      <c r="C45" s="42" t="s">
        <v>30</v>
      </c>
      <c r="D45" s="40" t="s">
        <v>113</v>
      </c>
      <c r="E45" s="6">
        <v>2</v>
      </c>
      <c r="F45" s="7">
        <v>1550</v>
      </c>
      <c r="G45" s="6">
        <v>5</v>
      </c>
      <c r="H45" s="72"/>
      <c r="I45" s="29" t="s">
        <v>118</v>
      </c>
      <c r="J45" s="13">
        <v>52</v>
      </c>
      <c r="K45" s="13">
        <v>520</v>
      </c>
      <c r="L45" s="3">
        <v>5</v>
      </c>
      <c r="M45" s="48">
        <f t="shared" si="2"/>
        <v>10</v>
      </c>
      <c r="N45" s="1">
        <f t="shared" si="3"/>
        <v>2070</v>
      </c>
      <c r="O45" s="75"/>
      <c r="P45" s="30">
        <v>39</v>
      </c>
      <c r="Q45" s="63"/>
      <c r="R45" s="63"/>
      <c r="U45" s="51"/>
    </row>
    <row r="46" spans="1:21" ht="16.5" customHeight="1" thickBot="1">
      <c r="A46" s="66"/>
      <c r="B46" s="69"/>
      <c r="C46" s="44" t="s">
        <v>32</v>
      </c>
      <c r="D46" s="40" t="s">
        <v>112</v>
      </c>
      <c r="E46" s="6">
        <v>42</v>
      </c>
      <c r="F46" s="7">
        <v>1870</v>
      </c>
      <c r="G46" s="6">
        <v>2</v>
      </c>
      <c r="H46" s="73"/>
      <c r="I46" s="31" t="s">
        <v>116</v>
      </c>
      <c r="J46" s="15">
        <v>15</v>
      </c>
      <c r="K46" s="15">
        <v>810</v>
      </c>
      <c r="L46" s="4">
        <v>4</v>
      </c>
      <c r="M46" s="48">
        <f t="shared" si="2"/>
        <v>6</v>
      </c>
      <c r="N46" s="1">
        <f t="shared" si="3"/>
        <v>2680</v>
      </c>
      <c r="O46" s="75"/>
      <c r="P46" s="32">
        <v>19</v>
      </c>
      <c r="Q46" s="63"/>
      <c r="R46" s="63"/>
      <c r="U46" s="51"/>
    </row>
    <row r="47" spans="1:21" ht="16.5" customHeight="1" thickBot="1">
      <c r="A47" s="65">
        <v>11</v>
      </c>
      <c r="B47" s="67" t="s">
        <v>74</v>
      </c>
      <c r="C47" s="43" t="s">
        <v>107</v>
      </c>
      <c r="D47" s="38" t="s">
        <v>111</v>
      </c>
      <c r="E47" s="10">
        <v>21</v>
      </c>
      <c r="F47" s="1">
        <v>2980</v>
      </c>
      <c r="G47" s="55">
        <v>1</v>
      </c>
      <c r="H47" s="71">
        <f>SUM(G47,G48:G49:G50)</f>
        <v>21</v>
      </c>
      <c r="I47" s="24" t="s">
        <v>116</v>
      </c>
      <c r="J47" s="11">
        <v>14</v>
      </c>
      <c r="K47" s="11">
        <v>170</v>
      </c>
      <c r="L47" s="17">
        <v>9</v>
      </c>
      <c r="M47" s="48">
        <f t="shared" si="2"/>
        <v>10</v>
      </c>
      <c r="N47" s="1">
        <f t="shared" si="3"/>
        <v>3150</v>
      </c>
      <c r="O47" s="74">
        <f>SUM(N47:N50)</f>
        <v>7990</v>
      </c>
      <c r="P47" s="26">
        <v>34</v>
      </c>
      <c r="Q47" s="62">
        <f>SUM(M47:M50)</f>
        <v>50</v>
      </c>
      <c r="R47" s="62">
        <v>15</v>
      </c>
      <c r="U47" s="51"/>
    </row>
    <row r="48" spans="1:21" ht="16.5" customHeight="1" thickBot="1">
      <c r="A48" s="66"/>
      <c r="B48" s="68"/>
      <c r="C48" s="42" t="s">
        <v>27</v>
      </c>
      <c r="D48" s="39" t="s">
        <v>114</v>
      </c>
      <c r="E48" s="5">
        <v>55</v>
      </c>
      <c r="F48" s="2">
        <v>1970</v>
      </c>
      <c r="G48" s="5">
        <v>2</v>
      </c>
      <c r="H48" s="72"/>
      <c r="I48" s="27" t="s">
        <v>112</v>
      </c>
      <c r="J48" s="12">
        <v>44</v>
      </c>
      <c r="K48" s="12">
        <v>1190</v>
      </c>
      <c r="L48" s="7">
        <v>5</v>
      </c>
      <c r="M48" s="48">
        <f t="shared" si="2"/>
        <v>7</v>
      </c>
      <c r="N48" s="1">
        <f t="shared" si="3"/>
        <v>3160</v>
      </c>
      <c r="O48" s="75"/>
      <c r="P48" s="28">
        <v>24</v>
      </c>
      <c r="Q48" s="63"/>
      <c r="R48" s="63"/>
      <c r="U48" s="51"/>
    </row>
    <row r="49" spans="1:21" ht="16.5" customHeight="1" thickBot="1">
      <c r="A49" s="66"/>
      <c r="B49" s="68"/>
      <c r="C49" s="42" t="s">
        <v>28</v>
      </c>
      <c r="D49" s="40" t="s">
        <v>112</v>
      </c>
      <c r="E49" s="6">
        <v>39</v>
      </c>
      <c r="F49" s="7">
        <v>340</v>
      </c>
      <c r="G49" s="6">
        <v>9</v>
      </c>
      <c r="H49" s="72"/>
      <c r="I49" s="29" t="s">
        <v>114</v>
      </c>
      <c r="J49" s="13">
        <v>63</v>
      </c>
      <c r="K49" s="13">
        <v>60</v>
      </c>
      <c r="L49" s="3">
        <v>8</v>
      </c>
      <c r="M49" s="48">
        <f t="shared" si="2"/>
        <v>17</v>
      </c>
      <c r="N49" s="1">
        <f t="shared" si="3"/>
        <v>400</v>
      </c>
      <c r="O49" s="75"/>
      <c r="P49" s="30">
        <v>69</v>
      </c>
      <c r="Q49" s="63"/>
      <c r="R49" s="63"/>
      <c r="U49" s="51"/>
    </row>
    <row r="50" spans="1:21" ht="16.5" customHeight="1" thickBot="1">
      <c r="A50" s="66"/>
      <c r="B50" s="69"/>
      <c r="C50" s="44" t="s">
        <v>29</v>
      </c>
      <c r="D50" s="40" t="s">
        <v>113</v>
      </c>
      <c r="E50" s="6">
        <v>9</v>
      </c>
      <c r="F50" s="7">
        <v>200</v>
      </c>
      <c r="G50" s="6">
        <v>9</v>
      </c>
      <c r="H50" s="73"/>
      <c r="I50" s="31" t="s">
        <v>111</v>
      </c>
      <c r="J50" s="15">
        <v>27</v>
      </c>
      <c r="K50" s="15">
        <v>1080</v>
      </c>
      <c r="L50" s="4">
        <v>7</v>
      </c>
      <c r="M50" s="48">
        <f t="shared" si="2"/>
        <v>16</v>
      </c>
      <c r="N50" s="1">
        <f t="shared" si="3"/>
        <v>1280</v>
      </c>
      <c r="O50" s="75"/>
      <c r="P50" s="32">
        <v>62</v>
      </c>
      <c r="Q50" s="63"/>
      <c r="R50" s="63"/>
      <c r="U50" s="51"/>
    </row>
    <row r="51" spans="1:21" ht="16.5" customHeight="1" thickBot="1">
      <c r="A51" s="65">
        <v>12</v>
      </c>
      <c r="B51" s="67" t="s">
        <v>75</v>
      </c>
      <c r="C51" s="43" t="s">
        <v>108</v>
      </c>
      <c r="D51" s="38" t="s">
        <v>117</v>
      </c>
      <c r="E51" s="10">
        <v>28</v>
      </c>
      <c r="F51" s="1">
        <v>850</v>
      </c>
      <c r="G51" s="10">
        <v>8</v>
      </c>
      <c r="H51" s="71">
        <f>SUM(G51,G52:G53:G54)</f>
        <v>31</v>
      </c>
      <c r="I51" s="24" t="s">
        <v>113</v>
      </c>
      <c r="J51" s="11">
        <v>4</v>
      </c>
      <c r="K51" s="11">
        <v>320</v>
      </c>
      <c r="L51" s="17">
        <v>8</v>
      </c>
      <c r="M51" s="48">
        <f>G51+L51</f>
        <v>16</v>
      </c>
      <c r="N51" s="1">
        <f>F51+K51</f>
        <v>1170</v>
      </c>
      <c r="O51" s="74">
        <f>SUM(N51:N54)</f>
        <v>4720</v>
      </c>
      <c r="P51" s="26">
        <v>63</v>
      </c>
      <c r="Q51" s="62">
        <f>SUM(M51:M54)</f>
        <v>58</v>
      </c>
      <c r="R51" s="62">
        <v>16</v>
      </c>
      <c r="U51" s="51"/>
    </row>
    <row r="52" spans="1:21" ht="16.5" customHeight="1" thickBot="1">
      <c r="A52" s="66"/>
      <c r="B52" s="68"/>
      <c r="C52" s="42" t="s">
        <v>76</v>
      </c>
      <c r="D52" s="39" t="s">
        <v>114</v>
      </c>
      <c r="E52" s="5">
        <v>60</v>
      </c>
      <c r="F52" s="2">
        <v>200</v>
      </c>
      <c r="G52" s="5">
        <v>9</v>
      </c>
      <c r="H52" s="72"/>
      <c r="I52" s="27" t="s">
        <v>115</v>
      </c>
      <c r="J52" s="12">
        <v>69</v>
      </c>
      <c r="K52" s="12">
        <v>370</v>
      </c>
      <c r="L52" s="7">
        <v>8</v>
      </c>
      <c r="M52" s="48">
        <f aca="true" t="shared" si="4" ref="M52:M66">G52+L52</f>
        <v>17</v>
      </c>
      <c r="N52" s="1">
        <f aca="true" t="shared" si="5" ref="N52:N66">F52+K52</f>
        <v>570</v>
      </c>
      <c r="O52" s="75"/>
      <c r="P52" s="28">
        <v>68</v>
      </c>
      <c r="Q52" s="63"/>
      <c r="R52" s="63"/>
      <c r="U52" s="51"/>
    </row>
    <row r="53" spans="1:21" ht="16.5" customHeight="1" thickBot="1">
      <c r="A53" s="66"/>
      <c r="B53" s="68"/>
      <c r="C53" s="42" t="s">
        <v>77</v>
      </c>
      <c r="D53" s="40" t="s">
        <v>113</v>
      </c>
      <c r="E53" s="6">
        <v>8</v>
      </c>
      <c r="F53" s="7">
        <v>990</v>
      </c>
      <c r="G53" s="6">
        <v>6</v>
      </c>
      <c r="H53" s="72"/>
      <c r="I53" s="29" t="s">
        <v>111</v>
      </c>
      <c r="J53" s="13">
        <v>25</v>
      </c>
      <c r="K53" s="13">
        <v>1240</v>
      </c>
      <c r="L53" s="3">
        <v>4</v>
      </c>
      <c r="M53" s="48">
        <f t="shared" si="4"/>
        <v>10</v>
      </c>
      <c r="N53" s="1">
        <f t="shared" si="5"/>
        <v>2230</v>
      </c>
      <c r="O53" s="75"/>
      <c r="P53" s="30">
        <v>38</v>
      </c>
      <c r="Q53" s="63"/>
      <c r="R53" s="63"/>
      <c r="U53" s="51"/>
    </row>
    <row r="54" spans="1:21" ht="16.5" customHeight="1" thickBot="1">
      <c r="A54" s="66"/>
      <c r="B54" s="69"/>
      <c r="C54" s="44" t="s">
        <v>78</v>
      </c>
      <c r="D54" s="40" t="s">
        <v>112</v>
      </c>
      <c r="E54" s="6">
        <v>37</v>
      </c>
      <c r="F54" s="7">
        <v>480</v>
      </c>
      <c r="G54" s="6">
        <v>8</v>
      </c>
      <c r="H54" s="73"/>
      <c r="I54" s="31" t="s">
        <v>118</v>
      </c>
      <c r="J54" s="15">
        <v>49</v>
      </c>
      <c r="K54" s="15">
        <v>270</v>
      </c>
      <c r="L54" s="4">
        <v>7</v>
      </c>
      <c r="M54" s="48">
        <f t="shared" si="4"/>
        <v>15</v>
      </c>
      <c r="N54" s="1">
        <f t="shared" si="5"/>
        <v>750</v>
      </c>
      <c r="O54" s="75"/>
      <c r="P54" s="32">
        <v>60</v>
      </c>
      <c r="Q54" s="63"/>
      <c r="R54" s="63"/>
      <c r="U54" s="51"/>
    </row>
    <row r="55" spans="1:21" ht="16.5" customHeight="1" thickBot="1">
      <c r="A55" s="65">
        <v>13</v>
      </c>
      <c r="B55" s="67" t="s">
        <v>79</v>
      </c>
      <c r="C55" s="43" t="s">
        <v>80</v>
      </c>
      <c r="D55" s="38" t="s">
        <v>113</v>
      </c>
      <c r="E55" s="10">
        <v>1</v>
      </c>
      <c r="F55" s="1">
        <v>2940</v>
      </c>
      <c r="G55" s="10">
        <v>2</v>
      </c>
      <c r="H55" s="71">
        <f>SUM(G55,G56:G57:G58)</f>
        <v>19</v>
      </c>
      <c r="I55" s="24" t="s">
        <v>115</v>
      </c>
      <c r="J55" s="11">
        <v>70</v>
      </c>
      <c r="K55" s="11">
        <v>630</v>
      </c>
      <c r="L55" s="17">
        <v>7</v>
      </c>
      <c r="M55" s="48">
        <f t="shared" si="4"/>
        <v>9</v>
      </c>
      <c r="N55" s="1">
        <f t="shared" si="5"/>
        <v>3570</v>
      </c>
      <c r="O55" s="74">
        <f>SUM(N55:N58)</f>
        <v>12250</v>
      </c>
      <c r="P55" s="26">
        <v>29</v>
      </c>
      <c r="Q55" s="62">
        <f>SUM(M55:M58)</f>
        <v>33</v>
      </c>
      <c r="R55" s="62">
        <v>6</v>
      </c>
      <c r="U55" s="51"/>
    </row>
    <row r="56" spans="1:21" ht="16.5" customHeight="1" thickBot="1">
      <c r="A56" s="66"/>
      <c r="B56" s="68"/>
      <c r="C56" s="42" t="s">
        <v>102</v>
      </c>
      <c r="D56" s="39" t="s">
        <v>111</v>
      </c>
      <c r="E56" s="5">
        <v>22</v>
      </c>
      <c r="F56" s="2">
        <v>2080</v>
      </c>
      <c r="G56" s="5">
        <v>4</v>
      </c>
      <c r="H56" s="72"/>
      <c r="I56" s="27" t="s">
        <v>112</v>
      </c>
      <c r="J56" s="12">
        <v>43</v>
      </c>
      <c r="K56" s="12">
        <v>2360</v>
      </c>
      <c r="L56" s="58">
        <v>1</v>
      </c>
      <c r="M56" s="48">
        <f t="shared" si="4"/>
        <v>5</v>
      </c>
      <c r="N56" s="1">
        <f t="shared" si="5"/>
        <v>4440</v>
      </c>
      <c r="O56" s="75"/>
      <c r="P56" s="28">
        <v>8</v>
      </c>
      <c r="Q56" s="63"/>
      <c r="R56" s="63"/>
      <c r="U56" s="51"/>
    </row>
    <row r="57" spans="1:21" ht="16.5" customHeight="1" thickBot="1">
      <c r="A57" s="66"/>
      <c r="B57" s="68"/>
      <c r="C57" s="42" t="s">
        <v>35</v>
      </c>
      <c r="D57" s="40" t="s">
        <v>114</v>
      </c>
      <c r="E57" s="6">
        <v>63</v>
      </c>
      <c r="F57" s="7">
        <v>490</v>
      </c>
      <c r="G57" s="6">
        <v>6</v>
      </c>
      <c r="H57" s="72"/>
      <c r="I57" s="29" t="s">
        <v>117</v>
      </c>
      <c r="J57" s="13">
        <v>33</v>
      </c>
      <c r="K57" s="13">
        <v>1790</v>
      </c>
      <c r="L57" s="59">
        <v>1</v>
      </c>
      <c r="M57" s="48">
        <f t="shared" si="4"/>
        <v>7</v>
      </c>
      <c r="N57" s="1">
        <f t="shared" si="5"/>
        <v>2280</v>
      </c>
      <c r="O57" s="75"/>
      <c r="P57" s="30">
        <v>25</v>
      </c>
      <c r="Q57" s="63"/>
      <c r="R57" s="63"/>
      <c r="U57" s="51"/>
    </row>
    <row r="58" spans="1:21" ht="16.5" customHeight="1" thickBot="1">
      <c r="A58" s="66"/>
      <c r="B58" s="69"/>
      <c r="C58" s="44" t="s">
        <v>19</v>
      </c>
      <c r="D58" s="40" t="s">
        <v>112</v>
      </c>
      <c r="E58" s="6">
        <v>45</v>
      </c>
      <c r="F58" s="7">
        <v>1160</v>
      </c>
      <c r="G58" s="6">
        <v>7</v>
      </c>
      <c r="H58" s="73"/>
      <c r="I58" s="31" t="s">
        <v>113</v>
      </c>
      <c r="J58" s="15">
        <v>7</v>
      </c>
      <c r="K58" s="15">
        <v>800</v>
      </c>
      <c r="L58" s="4">
        <v>5</v>
      </c>
      <c r="M58" s="48">
        <f t="shared" si="4"/>
        <v>12</v>
      </c>
      <c r="N58" s="1">
        <f t="shared" si="5"/>
        <v>1960</v>
      </c>
      <c r="O58" s="75"/>
      <c r="P58" s="32">
        <v>50</v>
      </c>
      <c r="Q58" s="63"/>
      <c r="R58" s="63"/>
      <c r="U58" s="51"/>
    </row>
    <row r="59" spans="1:21" ht="16.5" customHeight="1" thickBot="1">
      <c r="A59" s="65">
        <v>14</v>
      </c>
      <c r="B59" s="67" t="s">
        <v>81</v>
      </c>
      <c r="C59" s="43" t="s">
        <v>101</v>
      </c>
      <c r="D59" s="38" t="s">
        <v>115</v>
      </c>
      <c r="E59" s="10">
        <v>66</v>
      </c>
      <c r="F59" s="1">
        <v>1680</v>
      </c>
      <c r="G59" s="10">
        <v>2</v>
      </c>
      <c r="H59" s="71">
        <f>SUM(G59,G60:G61:G62)</f>
        <v>17</v>
      </c>
      <c r="I59" s="24" t="s">
        <v>118</v>
      </c>
      <c r="J59" s="11">
        <v>51</v>
      </c>
      <c r="K59" s="11">
        <v>1020</v>
      </c>
      <c r="L59" s="17">
        <v>3</v>
      </c>
      <c r="M59" s="48">
        <f t="shared" si="4"/>
        <v>5</v>
      </c>
      <c r="N59" s="1">
        <f t="shared" si="5"/>
        <v>2700</v>
      </c>
      <c r="O59" s="74">
        <f>SUM(N59:N62)</f>
        <v>9760</v>
      </c>
      <c r="P59" s="26">
        <v>14</v>
      </c>
      <c r="Q59" s="62">
        <f>SUM(M59:M62)</f>
        <v>37</v>
      </c>
      <c r="R59" s="62">
        <v>10</v>
      </c>
      <c r="U59" s="51"/>
    </row>
    <row r="60" spans="1:21" ht="16.5" customHeight="1" thickBot="1">
      <c r="A60" s="66"/>
      <c r="B60" s="68"/>
      <c r="C60" s="42" t="s">
        <v>21</v>
      </c>
      <c r="D60" s="39" t="s">
        <v>112</v>
      </c>
      <c r="E60" s="5">
        <v>41</v>
      </c>
      <c r="F60" s="2">
        <v>2260</v>
      </c>
      <c r="G60" s="57">
        <v>1</v>
      </c>
      <c r="H60" s="72"/>
      <c r="I60" s="27" t="s">
        <v>116</v>
      </c>
      <c r="J60" s="12">
        <v>16</v>
      </c>
      <c r="K60" s="12">
        <v>630</v>
      </c>
      <c r="L60" s="7">
        <v>5</v>
      </c>
      <c r="M60" s="48">
        <f t="shared" si="4"/>
        <v>6</v>
      </c>
      <c r="N60" s="1">
        <f t="shared" si="5"/>
        <v>2890</v>
      </c>
      <c r="O60" s="75"/>
      <c r="P60" s="28">
        <v>17</v>
      </c>
      <c r="Q60" s="63"/>
      <c r="R60" s="63"/>
      <c r="U60" s="51"/>
    </row>
    <row r="61" spans="1:21" ht="16.5" customHeight="1" thickBot="1">
      <c r="A61" s="66"/>
      <c r="B61" s="68"/>
      <c r="C61" s="42" t="s">
        <v>22</v>
      </c>
      <c r="D61" s="40" t="s">
        <v>111</v>
      </c>
      <c r="E61" s="6">
        <v>20</v>
      </c>
      <c r="F61" s="7">
        <v>1680</v>
      </c>
      <c r="G61" s="6">
        <v>8</v>
      </c>
      <c r="H61" s="72"/>
      <c r="I61" s="29" t="s">
        <v>111</v>
      </c>
      <c r="J61" s="13">
        <v>19</v>
      </c>
      <c r="K61" s="13">
        <v>990</v>
      </c>
      <c r="L61" s="3">
        <v>8</v>
      </c>
      <c r="M61" s="48">
        <f t="shared" si="4"/>
        <v>16</v>
      </c>
      <c r="N61" s="1">
        <f t="shared" si="5"/>
        <v>2670</v>
      </c>
      <c r="O61" s="75"/>
      <c r="P61" s="30">
        <v>61</v>
      </c>
      <c r="Q61" s="63"/>
      <c r="R61" s="63"/>
      <c r="U61" s="51"/>
    </row>
    <row r="62" spans="1:21" ht="16.5" customHeight="1" thickBot="1">
      <c r="A62" s="66"/>
      <c r="B62" s="69"/>
      <c r="C62" s="44" t="s">
        <v>23</v>
      </c>
      <c r="D62" s="40" t="s">
        <v>116</v>
      </c>
      <c r="E62" s="6">
        <v>12</v>
      </c>
      <c r="F62" s="7">
        <v>580</v>
      </c>
      <c r="G62" s="6">
        <v>6</v>
      </c>
      <c r="H62" s="73"/>
      <c r="I62" s="31" t="s">
        <v>115</v>
      </c>
      <c r="J62" s="15">
        <v>65</v>
      </c>
      <c r="K62" s="15">
        <v>920</v>
      </c>
      <c r="L62" s="4">
        <v>4</v>
      </c>
      <c r="M62" s="48">
        <f t="shared" si="4"/>
        <v>10</v>
      </c>
      <c r="N62" s="1">
        <f t="shared" si="5"/>
        <v>1500</v>
      </c>
      <c r="O62" s="75"/>
      <c r="P62" s="32">
        <v>41</v>
      </c>
      <c r="Q62" s="63"/>
      <c r="R62" s="63"/>
      <c r="U62" s="51"/>
    </row>
    <row r="63" spans="1:21" ht="16.5" customHeight="1" thickBot="1">
      <c r="A63" s="65">
        <v>15</v>
      </c>
      <c r="B63" s="67" t="s">
        <v>82</v>
      </c>
      <c r="C63" s="43" t="s">
        <v>100</v>
      </c>
      <c r="D63" s="38" t="s">
        <v>118</v>
      </c>
      <c r="E63" s="10">
        <v>52</v>
      </c>
      <c r="F63" s="1">
        <v>1800</v>
      </c>
      <c r="G63" s="10">
        <v>4</v>
      </c>
      <c r="H63" s="71">
        <f>SUM(G63,G64:G65:G66)</f>
        <v>27</v>
      </c>
      <c r="I63" s="24" t="s">
        <v>115</v>
      </c>
      <c r="J63" s="11">
        <v>68</v>
      </c>
      <c r="K63" s="11">
        <v>290</v>
      </c>
      <c r="L63" s="17">
        <v>9</v>
      </c>
      <c r="M63" s="48">
        <f t="shared" si="4"/>
        <v>13</v>
      </c>
      <c r="N63" s="1">
        <f t="shared" si="5"/>
        <v>2090</v>
      </c>
      <c r="O63" s="74">
        <f>SUM(N63:N66)</f>
        <v>5770</v>
      </c>
      <c r="P63" s="26">
        <v>52</v>
      </c>
      <c r="Q63" s="62">
        <f>SUM(M63:M66)</f>
        <v>62</v>
      </c>
      <c r="R63" s="62">
        <v>18</v>
      </c>
      <c r="U63" s="51"/>
    </row>
    <row r="64" spans="1:21" ht="16.5" customHeight="1" thickBot="1">
      <c r="A64" s="66"/>
      <c r="B64" s="68"/>
      <c r="C64" s="42" t="s">
        <v>83</v>
      </c>
      <c r="D64" s="39" t="s">
        <v>115</v>
      </c>
      <c r="E64" s="5">
        <v>67</v>
      </c>
      <c r="F64" s="2">
        <v>1580</v>
      </c>
      <c r="G64" s="5">
        <v>6</v>
      </c>
      <c r="H64" s="72"/>
      <c r="I64" s="27" t="s">
        <v>117</v>
      </c>
      <c r="J64" s="12">
        <v>34</v>
      </c>
      <c r="K64" s="12">
        <v>620</v>
      </c>
      <c r="L64" s="7">
        <v>8</v>
      </c>
      <c r="M64" s="48">
        <f t="shared" si="4"/>
        <v>14</v>
      </c>
      <c r="N64" s="1">
        <f t="shared" si="5"/>
        <v>2200</v>
      </c>
      <c r="O64" s="75"/>
      <c r="P64" s="28">
        <v>54</v>
      </c>
      <c r="Q64" s="63"/>
      <c r="R64" s="63"/>
      <c r="U64" s="51"/>
    </row>
    <row r="65" spans="1:21" ht="16.5" customHeight="1" thickBot="1">
      <c r="A65" s="66"/>
      <c r="B65" s="68"/>
      <c r="C65" s="42" t="s">
        <v>84</v>
      </c>
      <c r="D65" s="40" t="s">
        <v>111</v>
      </c>
      <c r="E65" s="6">
        <v>24</v>
      </c>
      <c r="F65" s="7">
        <v>710</v>
      </c>
      <c r="G65" s="6">
        <v>9</v>
      </c>
      <c r="H65" s="72"/>
      <c r="I65" s="29" t="s">
        <v>113</v>
      </c>
      <c r="J65" s="13">
        <v>9</v>
      </c>
      <c r="K65" s="13">
        <v>110</v>
      </c>
      <c r="L65" s="3">
        <v>9</v>
      </c>
      <c r="M65" s="48">
        <f t="shared" si="4"/>
        <v>18</v>
      </c>
      <c r="N65" s="1">
        <f t="shared" si="5"/>
        <v>820</v>
      </c>
      <c r="O65" s="75"/>
      <c r="P65" s="30">
        <v>71</v>
      </c>
      <c r="Q65" s="63"/>
      <c r="R65" s="63"/>
      <c r="U65" s="51"/>
    </row>
    <row r="66" spans="1:21" ht="16.5" customHeight="1" thickBot="1">
      <c r="A66" s="66"/>
      <c r="B66" s="69"/>
      <c r="C66" s="44" t="s">
        <v>85</v>
      </c>
      <c r="D66" s="40" t="s">
        <v>116</v>
      </c>
      <c r="E66" s="6">
        <v>10</v>
      </c>
      <c r="F66" s="7">
        <v>370</v>
      </c>
      <c r="G66" s="6">
        <v>8</v>
      </c>
      <c r="H66" s="73"/>
      <c r="I66" s="31" t="s">
        <v>112</v>
      </c>
      <c r="J66" s="15">
        <v>37</v>
      </c>
      <c r="K66" s="15">
        <v>290</v>
      </c>
      <c r="L66" s="4">
        <v>9</v>
      </c>
      <c r="M66" s="48">
        <f t="shared" si="4"/>
        <v>17</v>
      </c>
      <c r="N66" s="1">
        <f t="shared" si="5"/>
        <v>660</v>
      </c>
      <c r="O66" s="75"/>
      <c r="P66" s="32">
        <v>67</v>
      </c>
      <c r="Q66" s="63"/>
      <c r="R66" s="63"/>
      <c r="U66" s="51"/>
    </row>
    <row r="67" spans="1:21" ht="16.5" customHeight="1" thickBot="1">
      <c r="A67" s="65">
        <v>16</v>
      </c>
      <c r="B67" s="67" t="s">
        <v>86</v>
      </c>
      <c r="C67" s="43" t="s">
        <v>99</v>
      </c>
      <c r="D67" s="38" t="s">
        <v>111</v>
      </c>
      <c r="E67" s="10">
        <v>23</v>
      </c>
      <c r="F67" s="1">
        <v>1880</v>
      </c>
      <c r="G67" s="10">
        <v>6</v>
      </c>
      <c r="H67" s="71">
        <f>SUM(G67,G68:G69:G70)</f>
        <v>23</v>
      </c>
      <c r="I67" s="24" t="s">
        <v>118</v>
      </c>
      <c r="J67" s="11">
        <v>53</v>
      </c>
      <c r="K67" s="11">
        <v>250</v>
      </c>
      <c r="L67" s="17">
        <v>8</v>
      </c>
      <c r="M67" s="48">
        <f>G67+L67</f>
        <v>14</v>
      </c>
      <c r="N67" s="1">
        <f>F67+K67</f>
        <v>2130</v>
      </c>
      <c r="O67" s="74">
        <f>SUM(N67:N70)</f>
        <v>7210</v>
      </c>
      <c r="P67" s="26">
        <v>55</v>
      </c>
      <c r="Q67" s="62">
        <f>SUM(M67:M70)</f>
        <v>45</v>
      </c>
      <c r="R67" s="62">
        <v>13</v>
      </c>
      <c r="U67" s="51"/>
    </row>
    <row r="68" spans="1:21" ht="16.5" customHeight="1" thickBot="1">
      <c r="A68" s="66"/>
      <c r="B68" s="68"/>
      <c r="C68" s="42" t="s">
        <v>25</v>
      </c>
      <c r="D68" s="39" t="s">
        <v>112</v>
      </c>
      <c r="E68" s="5">
        <v>43</v>
      </c>
      <c r="F68" s="2">
        <v>1290</v>
      </c>
      <c r="G68" s="5">
        <v>6</v>
      </c>
      <c r="H68" s="72"/>
      <c r="I68" s="27" t="s">
        <v>116</v>
      </c>
      <c r="J68" s="12">
        <v>17</v>
      </c>
      <c r="K68" s="12">
        <v>950</v>
      </c>
      <c r="L68" s="7">
        <v>3</v>
      </c>
      <c r="M68" s="48">
        <f aca="true" t="shared" si="6" ref="M68:M78">G68+L68</f>
        <v>9</v>
      </c>
      <c r="N68" s="1">
        <f aca="true" t="shared" si="7" ref="N68:N78">F68+K68</f>
        <v>2240</v>
      </c>
      <c r="O68" s="75"/>
      <c r="P68" s="28">
        <v>32</v>
      </c>
      <c r="Q68" s="63"/>
      <c r="R68" s="63"/>
      <c r="U68" s="51"/>
    </row>
    <row r="69" spans="1:21" ht="16.5" customHeight="1" thickBot="1">
      <c r="A69" s="66"/>
      <c r="B69" s="68"/>
      <c r="C69" s="42" t="s">
        <v>17</v>
      </c>
      <c r="D69" s="40" t="s">
        <v>113</v>
      </c>
      <c r="E69" s="6">
        <v>5</v>
      </c>
      <c r="F69" s="7">
        <v>820</v>
      </c>
      <c r="G69" s="6">
        <v>7</v>
      </c>
      <c r="H69" s="72"/>
      <c r="I69" s="29" t="s">
        <v>114</v>
      </c>
      <c r="J69" s="13">
        <v>58</v>
      </c>
      <c r="K69" s="13">
        <v>480</v>
      </c>
      <c r="L69" s="3">
        <v>6</v>
      </c>
      <c r="M69" s="48">
        <f t="shared" si="6"/>
        <v>13</v>
      </c>
      <c r="N69" s="1">
        <f t="shared" si="7"/>
        <v>1300</v>
      </c>
      <c r="O69" s="75"/>
      <c r="P69" s="30">
        <v>53</v>
      </c>
      <c r="Q69" s="63"/>
      <c r="R69" s="63"/>
      <c r="U69" s="51"/>
    </row>
    <row r="70" spans="1:21" ht="16.5" customHeight="1" thickBot="1">
      <c r="A70" s="66"/>
      <c r="B70" s="69"/>
      <c r="C70" s="44" t="s">
        <v>24</v>
      </c>
      <c r="D70" s="40" t="s">
        <v>114</v>
      </c>
      <c r="E70" s="6">
        <v>61</v>
      </c>
      <c r="F70" s="4">
        <v>590</v>
      </c>
      <c r="G70" s="16">
        <v>4</v>
      </c>
      <c r="H70" s="73"/>
      <c r="I70" s="31" t="s">
        <v>117</v>
      </c>
      <c r="J70" s="15">
        <v>36</v>
      </c>
      <c r="K70" s="15">
        <v>950</v>
      </c>
      <c r="L70" s="4">
        <v>5</v>
      </c>
      <c r="M70" s="48">
        <f t="shared" si="6"/>
        <v>9</v>
      </c>
      <c r="N70" s="1">
        <f t="shared" si="7"/>
        <v>1540</v>
      </c>
      <c r="O70" s="75"/>
      <c r="P70" s="32">
        <v>33</v>
      </c>
      <c r="Q70" s="63"/>
      <c r="R70" s="63"/>
      <c r="U70" s="51"/>
    </row>
    <row r="71" spans="1:21" ht="16.5" customHeight="1" thickBot="1">
      <c r="A71" s="65">
        <v>17</v>
      </c>
      <c r="B71" s="67" t="s">
        <v>90</v>
      </c>
      <c r="C71" s="43" t="s">
        <v>98</v>
      </c>
      <c r="D71" s="38" t="s">
        <v>113</v>
      </c>
      <c r="E71" s="10">
        <v>7</v>
      </c>
      <c r="F71" s="1">
        <v>690</v>
      </c>
      <c r="G71" s="10">
        <v>8</v>
      </c>
      <c r="H71" s="71">
        <f>SUM(G71,G72:G73:G74)</f>
        <v>32.5</v>
      </c>
      <c r="I71" s="24" t="s">
        <v>113</v>
      </c>
      <c r="J71" s="11">
        <v>2</v>
      </c>
      <c r="K71" s="11">
        <v>1330</v>
      </c>
      <c r="L71" s="17">
        <v>3</v>
      </c>
      <c r="M71" s="48">
        <f t="shared" si="6"/>
        <v>11</v>
      </c>
      <c r="N71" s="1">
        <f t="shared" si="7"/>
        <v>2020</v>
      </c>
      <c r="O71" s="74">
        <f>SUM(N71:N74)</f>
        <v>4620</v>
      </c>
      <c r="P71" s="26">
        <v>44</v>
      </c>
      <c r="Q71" s="62">
        <f>SUM(M71:M74)</f>
        <v>60.5</v>
      </c>
      <c r="R71" s="62">
        <v>17</v>
      </c>
      <c r="U71" s="51"/>
    </row>
    <row r="72" spans="1:21" ht="16.5" customHeight="1" thickBot="1">
      <c r="A72" s="66"/>
      <c r="B72" s="68"/>
      <c r="C72" s="42" t="s">
        <v>18</v>
      </c>
      <c r="D72" s="39" t="s">
        <v>118</v>
      </c>
      <c r="E72" s="5">
        <v>51</v>
      </c>
      <c r="F72" s="2">
        <v>640</v>
      </c>
      <c r="G72" s="5">
        <v>7.5</v>
      </c>
      <c r="H72" s="72"/>
      <c r="I72" s="27" t="s">
        <v>114</v>
      </c>
      <c r="J72" s="12">
        <v>59</v>
      </c>
      <c r="K72" s="12">
        <v>270</v>
      </c>
      <c r="L72" s="7">
        <v>7</v>
      </c>
      <c r="M72" s="48">
        <f t="shared" si="6"/>
        <v>14.5</v>
      </c>
      <c r="N72" s="1">
        <f t="shared" si="7"/>
        <v>910</v>
      </c>
      <c r="O72" s="75"/>
      <c r="P72" s="28">
        <v>58</v>
      </c>
      <c r="Q72" s="63"/>
      <c r="R72" s="63"/>
      <c r="U72" s="51"/>
    </row>
    <row r="73" spans="1:21" ht="16.5" customHeight="1" thickBot="1">
      <c r="A73" s="66"/>
      <c r="B73" s="68"/>
      <c r="C73" s="42" t="s">
        <v>26</v>
      </c>
      <c r="D73" s="40" t="s">
        <v>117</v>
      </c>
      <c r="E73" s="6">
        <v>34</v>
      </c>
      <c r="F73" s="7">
        <v>700</v>
      </c>
      <c r="G73" s="6">
        <v>9</v>
      </c>
      <c r="H73" s="72"/>
      <c r="I73" s="29" t="s">
        <v>118</v>
      </c>
      <c r="J73" s="13">
        <v>54</v>
      </c>
      <c r="K73" s="13">
        <v>140</v>
      </c>
      <c r="L73" s="3">
        <v>9</v>
      </c>
      <c r="M73" s="48">
        <f t="shared" si="6"/>
        <v>18</v>
      </c>
      <c r="N73" s="1">
        <f t="shared" si="7"/>
        <v>840</v>
      </c>
      <c r="O73" s="75"/>
      <c r="P73" s="30">
        <v>70</v>
      </c>
      <c r="Q73" s="63"/>
      <c r="R73" s="63"/>
      <c r="U73" s="51"/>
    </row>
    <row r="74" spans="1:21" ht="16.5" customHeight="1" thickBot="1">
      <c r="A74" s="66"/>
      <c r="B74" s="69"/>
      <c r="C74" s="44" t="s">
        <v>20</v>
      </c>
      <c r="D74" s="40" t="s">
        <v>114</v>
      </c>
      <c r="E74" s="6">
        <v>59</v>
      </c>
      <c r="F74" s="7">
        <v>270</v>
      </c>
      <c r="G74" s="6">
        <v>8</v>
      </c>
      <c r="H74" s="73"/>
      <c r="I74" s="31" t="s">
        <v>117</v>
      </c>
      <c r="J74" s="15">
        <v>35</v>
      </c>
      <c r="K74" s="15">
        <v>580</v>
      </c>
      <c r="L74" s="4">
        <v>9</v>
      </c>
      <c r="M74" s="48">
        <f t="shared" si="6"/>
        <v>17</v>
      </c>
      <c r="N74" s="1">
        <f t="shared" si="7"/>
        <v>850</v>
      </c>
      <c r="O74" s="75"/>
      <c r="P74" s="32">
        <v>66</v>
      </c>
      <c r="Q74" s="63"/>
      <c r="R74" s="63"/>
      <c r="U74" s="51"/>
    </row>
    <row r="75" spans="1:21" ht="16.5" customHeight="1" thickBot="1">
      <c r="A75" s="65">
        <v>18</v>
      </c>
      <c r="B75" s="67" t="s">
        <v>87</v>
      </c>
      <c r="C75" s="43" t="s">
        <v>33</v>
      </c>
      <c r="D75" s="38" t="s">
        <v>114</v>
      </c>
      <c r="E75" s="10">
        <v>56</v>
      </c>
      <c r="F75" s="1">
        <v>340</v>
      </c>
      <c r="G75" s="10">
        <v>7</v>
      </c>
      <c r="H75" s="71">
        <f>SUM(G75,G76:G77:G78)</f>
        <v>26</v>
      </c>
      <c r="I75" s="24" t="s">
        <v>112</v>
      </c>
      <c r="J75" s="11">
        <v>39</v>
      </c>
      <c r="K75" s="11">
        <v>640</v>
      </c>
      <c r="L75" s="17">
        <v>7</v>
      </c>
      <c r="M75" s="48">
        <f t="shared" si="6"/>
        <v>14</v>
      </c>
      <c r="N75" s="1">
        <f t="shared" si="7"/>
        <v>980</v>
      </c>
      <c r="O75" s="74">
        <f>SUM(N75:N78)</f>
        <v>7540</v>
      </c>
      <c r="P75" s="26">
        <v>57</v>
      </c>
      <c r="Q75" s="62">
        <f>SUM(M75:M78)</f>
        <v>47</v>
      </c>
      <c r="R75" s="62">
        <v>14</v>
      </c>
      <c r="U75" s="51"/>
    </row>
    <row r="76" spans="1:21" ht="16.5" customHeight="1" thickBot="1">
      <c r="A76" s="66"/>
      <c r="B76" s="68"/>
      <c r="C76" s="42" t="s">
        <v>88</v>
      </c>
      <c r="D76" s="39" t="s">
        <v>116</v>
      </c>
      <c r="E76" s="5">
        <v>11</v>
      </c>
      <c r="F76" s="2">
        <v>440</v>
      </c>
      <c r="G76" s="5">
        <v>7</v>
      </c>
      <c r="H76" s="72"/>
      <c r="I76" s="27" t="s">
        <v>117</v>
      </c>
      <c r="J76" s="12">
        <v>31</v>
      </c>
      <c r="K76" s="12">
        <v>1290</v>
      </c>
      <c r="L76" s="7">
        <v>4</v>
      </c>
      <c r="M76" s="48">
        <f t="shared" si="6"/>
        <v>11</v>
      </c>
      <c r="N76" s="1">
        <f t="shared" si="7"/>
        <v>1730</v>
      </c>
      <c r="O76" s="75"/>
      <c r="P76" s="28">
        <v>45</v>
      </c>
      <c r="Q76" s="63"/>
      <c r="R76" s="63"/>
      <c r="U76" s="51"/>
    </row>
    <row r="77" spans="1:21" ht="16.5" customHeight="1" thickBot="1">
      <c r="A77" s="66"/>
      <c r="B77" s="68"/>
      <c r="C77" s="42" t="s">
        <v>36</v>
      </c>
      <c r="D77" s="40" t="s">
        <v>112</v>
      </c>
      <c r="E77" s="6">
        <v>44</v>
      </c>
      <c r="F77" s="7">
        <v>1340</v>
      </c>
      <c r="G77" s="6">
        <v>5</v>
      </c>
      <c r="H77" s="72"/>
      <c r="I77" s="29" t="s">
        <v>113</v>
      </c>
      <c r="J77" s="13">
        <v>8</v>
      </c>
      <c r="K77" s="13">
        <v>570</v>
      </c>
      <c r="L77" s="3">
        <v>7</v>
      </c>
      <c r="M77" s="48">
        <f t="shared" si="6"/>
        <v>12</v>
      </c>
      <c r="N77" s="1">
        <f t="shared" si="7"/>
        <v>1910</v>
      </c>
      <c r="O77" s="75"/>
      <c r="P77" s="30">
        <v>51</v>
      </c>
      <c r="Q77" s="63"/>
      <c r="R77" s="63"/>
      <c r="U77" s="51"/>
    </row>
    <row r="78" spans="1:21" ht="16.5" customHeight="1" thickBot="1">
      <c r="A78" s="70"/>
      <c r="B78" s="69"/>
      <c r="C78" s="44" t="s">
        <v>34</v>
      </c>
      <c r="D78" s="41" t="s">
        <v>111</v>
      </c>
      <c r="E78" s="16">
        <v>25</v>
      </c>
      <c r="F78" s="4">
        <v>1710</v>
      </c>
      <c r="G78" s="16">
        <v>7</v>
      </c>
      <c r="H78" s="73"/>
      <c r="I78" s="33" t="s">
        <v>115</v>
      </c>
      <c r="J78" s="14">
        <v>72</v>
      </c>
      <c r="K78" s="14">
        <v>1210</v>
      </c>
      <c r="L78" s="4">
        <v>3</v>
      </c>
      <c r="M78" s="49">
        <f t="shared" si="6"/>
        <v>10</v>
      </c>
      <c r="N78" s="35">
        <f t="shared" si="7"/>
        <v>2920</v>
      </c>
      <c r="O78" s="76"/>
      <c r="P78" s="34">
        <v>36</v>
      </c>
      <c r="Q78" s="64"/>
      <c r="R78" s="64"/>
      <c r="U78" s="51"/>
    </row>
    <row r="79" spans="13:21" ht="12.75">
      <c r="M79" s="50"/>
      <c r="U79" s="52"/>
    </row>
    <row r="80" spans="13:21" ht="12.75">
      <c r="M80" s="50"/>
      <c r="U80" s="52"/>
    </row>
    <row r="81" spans="13:21" ht="12.75">
      <c r="M81" s="50"/>
      <c r="U81" s="52"/>
    </row>
    <row r="82" spans="2:21" ht="12.75">
      <c r="B82" t="s">
        <v>121</v>
      </c>
      <c r="M82" s="50"/>
      <c r="U82" s="52"/>
    </row>
    <row r="83" spans="13:21" ht="12.75">
      <c r="M83" s="50"/>
      <c r="U83" s="52"/>
    </row>
    <row r="84" spans="2:21" ht="12.75">
      <c r="B84" t="s">
        <v>122</v>
      </c>
      <c r="M84" s="50"/>
      <c r="U84" s="52"/>
    </row>
    <row r="85" spans="13:21" ht="12.75">
      <c r="M85" s="50"/>
      <c r="U85" s="52"/>
    </row>
    <row r="86" spans="13:21" ht="12.75">
      <c r="M86" s="50"/>
      <c r="U86" s="52"/>
    </row>
    <row r="87" spans="2:21" ht="12.75">
      <c r="B87" t="s">
        <v>123</v>
      </c>
      <c r="M87" s="50"/>
      <c r="U87" s="52"/>
    </row>
    <row r="88" spans="13:21" ht="12.75">
      <c r="M88" s="50"/>
      <c r="U88" s="52"/>
    </row>
    <row r="89" spans="13:21" ht="12.75">
      <c r="M89" s="50"/>
      <c r="U89" s="52"/>
    </row>
    <row r="90" spans="13:21" ht="12.75">
      <c r="M90" s="50"/>
      <c r="U90" s="52"/>
    </row>
    <row r="91" spans="13:21" ht="12.75">
      <c r="M91" s="50"/>
      <c r="U91" s="52"/>
    </row>
    <row r="92" spans="13:21" ht="12.75">
      <c r="M92" s="50"/>
      <c r="U92" s="52"/>
    </row>
    <row r="93" spans="13:21" ht="12.75">
      <c r="M93" s="50"/>
      <c r="U93" s="52"/>
    </row>
    <row r="94" spans="13:21" ht="12.75">
      <c r="M94" s="50"/>
      <c r="U94" s="52"/>
    </row>
    <row r="95" spans="13:21" ht="12.75">
      <c r="M95" s="50"/>
      <c r="U95" s="52"/>
    </row>
    <row r="96" spans="13:21" ht="12.75">
      <c r="M96" s="50"/>
      <c r="U96" s="52"/>
    </row>
    <row r="97" spans="13:21" ht="12.75">
      <c r="M97" s="50"/>
      <c r="U97" s="52"/>
    </row>
    <row r="98" spans="13:21" ht="12.75">
      <c r="M98" s="50"/>
      <c r="U98" s="52"/>
    </row>
    <row r="99" spans="13:21" ht="12.75">
      <c r="M99" s="50"/>
      <c r="U99" s="52"/>
    </row>
    <row r="100" spans="13:21" ht="12.75">
      <c r="M100" s="50"/>
      <c r="U100" s="52"/>
    </row>
    <row r="101" spans="13:21" ht="12.75">
      <c r="M101" s="50"/>
      <c r="U101" s="52"/>
    </row>
    <row r="102" spans="13:21" ht="12.75">
      <c r="M102" s="50"/>
      <c r="U102" s="52"/>
    </row>
    <row r="103" spans="13:21" ht="12.75">
      <c r="M103" s="50"/>
      <c r="U103" s="52"/>
    </row>
    <row r="104" spans="13:21" ht="12.75">
      <c r="M104" s="50"/>
      <c r="U104" s="52"/>
    </row>
    <row r="105" spans="13:21" ht="12.75">
      <c r="M105" s="50"/>
      <c r="U105" s="52"/>
    </row>
    <row r="106" spans="13:21" ht="12.75">
      <c r="M106" s="50"/>
      <c r="U106" s="52"/>
    </row>
    <row r="107" spans="13:21" ht="12.75">
      <c r="M107" s="50"/>
      <c r="U107" s="52"/>
    </row>
    <row r="108" spans="13:21" ht="12.75">
      <c r="M108" s="50"/>
      <c r="U108" s="52"/>
    </row>
    <row r="109" spans="13:21" ht="12.75">
      <c r="M109" s="50"/>
      <c r="U109" s="52"/>
    </row>
    <row r="110" spans="13:21" ht="12.75">
      <c r="M110" s="50"/>
      <c r="U110" s="52"/>
    </row>
    <row r="111" spans="13:21" ht="12.75">
      <c r="M111" s="50"/>
      <c r="U111" s="52"/>
    </row>
    <row r="112" spans="13:21" ht="12.75">
      <c r="M112" s="50"/>
      <c r="U112" s="52"/>
    </row>
    <row r="113" spans="13:21" ht="12.75">
      <c r="M113" s="50"/>
      <c r="U113" s="52"/>
    </row>
    <row r="114" spans="13:21" ht="12.75">
      <c r="M114" s="50"/>
      <c r="U114" s="52"/>
    </row>
    <row r="115" spans="13:21" ht="12.75">
      <c r="M115" s="50"/>
      <c r="U115" s="52"/>
    </row>
    <row r="116" spans="13:21" ht="12.75">
      <c r="M116" s="50"/>
      <c r="U116" s="52"/>
    </row>
    <row r="117" spans="13:21" ht="12.75">
      <c r="M117" s="50"/>
      <c r="U117" s="52"/>
    </row>
    <row r="118" spans="13:21" ht="12.75">
      <c r="M118" s="50"/>
      <c r="U118" s="52"/>
    </row>
    <row r="119" spans="13:21" ht="12.75">
      <c r="M119" s="50"/>
      <c r="U119" s="52"/>
    </row>
    <row r="120" spans="13:21" ht="12.75">
      <c r="M120" s="50"/>
      <c r="U120" s="52"/>
    </row>
    <row r="121" spans="13:21" ht="12.75">
      <c r="M121" s="50"/>
      <c r="U121" s="52"/>
    </row>
    <row r="122" spans="13:21" ht="12.75">
      <c r="M122" s="50"/>
      <c r="U122" s="52"/>
    </row>
    <row r="123" spans="13:21" ht="12.75">
      <c r="M123" s="50"/>
      <c r="U123" s="52"/>
    </row>
    <row r="124" spans="13:21" ht="12.75">
      <c r="M124" s="50"/>
      <c r="U124" s="52"/>
    </row>
    <row r="125" spans="13:21" ht="12.75">
      <c r="M125" s="50"/>
      <c r="U125" s="52"/>
    </row>
    <row r="126" spans="13:21" ht="12.75">
      <c r="M126" s="50"/>
      <c r="U126" s="52"/>
    </row>
    <row r="127" spans="13:21" ht="12.75">
      <c r="M127" s="50"/>
      <c r="U127" s="52"/>
    </row>
    <row r="128" spans="13:21" ht="12.75">
      <c r="M128" s="50"/>
      <c r="U128" s="52"/>
    </row>
    <row r="129" spans="13:21" ht="12.75">
      <c r="M129" s="50"/>
      <c r="U129" s="52"/>
    </row>
    <row r="130" spans="13:21" ht="12.75">
      <c r="M130" s="50"/>
      <c r="U130" s="52"/>
    </row>
    <row r="131" spans="13:21" ht="12.75">
      <c r="M131" s="50"/>
      <c r="U131" s="52"/>
    </row>
    <row r="132" spans="13:21" ht="12.75">
      <c r="M132" s="50"/>
      <c r="U132" s="52"/>
    </row>
    <row r="133" spans="13:21" ht="12.75">
      <c r="M133" s="50"/>
      <c r="U133" s="52"/>
    </row>
    <row r="134" spans="13:21" ht="12.75">
      <c r="M134" s="50"/>
      <c r="U134" s="52"/>
    </row>
    <row r="135" spans="13:21" ht="12.75">
      <c r="M135" s="50"/>
      <c r="U135" s="52"/>
    </row>
    <row r="136" spans="13:21" ht="12.75">
      <c r="M136" s="50"/>
      <c r="U136" s="52"/>
    </row>
    <row r="137" spans="13:21" ht="12.75">
      <c r="M137" s="50"/>
      <c r="U137" s="52"/>
    </row>
    <row r="138" ht="12.75">
      <c r="M138" s="50"/>
    </row>
    <row r="139" ht="12.75">
      <c r="M139" s="50"/>
    </row>
    <row r="140" ht="12.75">
      <c r="M140" s="50"/>
    </row>
    <row r="141" ht="12.75">
      <c r="M141" s="50"/>
    </row>
    <row r="142" ht="12.75">
      <c r="M142" s="50"/>
    </row>
    <row r="143" ht="12.75">
      <c r="M143" s="50"/>
    </row>
    <row r="144" ht="12.75">
      <c r="M144" s="50"/>
    </row>
    <row r="145" ht="12.75">
      <c r="M145" s="50"/>
    </row>
    <row r="146" ht="12.75">
      <c r="M146" s="50"/>
    </row>
    <row r="147" ht="12.75">
      <c r="M147" s="50"/>
    </row>
    <row r="148" ht="12.75">
      <c r="M148" s="50"/>
    </row>
    <row r="149" ht="12.75">
      <c r="M149" s="50"/>
    </row>
    <row r="150" ht="12.75">
      <c r="M150" s="50"/>
    </row>
    <row r="151" ht="12.75">
      <c r="M151" s="50"/>
    </row>
    <row r="152" ht="12.75">
      <c r="M152" s="50"/>
    </row>
    <row r="153" ht="12.75">
      <c r="M153" s="50"/>
    </row>
    <row r="154" ht="12.75">
      <c r="M154" s="50"/>
    </row>
    <row r="155" ht="12.75">
      <c r="M155" s="50"/>
    </row>
    <row r="156" ht="12.75">
      <c r="M156" s="50"/>
    </row>
    <row r="157" ht="12.75">
      <c r="M157" s="50"/>
    </row>
    <row r="158" ht="12.75">
      <c r="M158" s="50"/>
    </row>
    <row r="159" ht="12.75">
      <c r="M159" s="50"/>
    </row>
    <row r="160" ht="12.75">
      <c r="M160" s="50"/>
    </row>
    <row r="161" ht="12.75">
      <c r="M161" s="50"/>
    </row>
    <row r="162" ht="12.75">
      <c r="M162" s="50"/>
    </row>
    <row r="163" ht="12.75">
      <c r="M163" s="50"/>
    </row>
    <row r="164" ht="12.75">
      <c r="M164" s="50"/>
    </row>
    <row r="165" ht="12.75">
      <c r="M165" s="50"/>
    </row>
    <row r="166" ht="12.75">
      <c r="M166" s="50"/>
    </row>
    <row r="167" ht="12.75">
      <c r="M167" s="50"/>
    </row>
    <row r="168" ht="12.75">
      <c r="M168" s="50"/>
    </row>
    <row r="169" ht="12.75">
      <c r="M169" s="50"/>
    </row>
    <row r="170" ht="12.75">
      <c r="M170" s="50"/>
    </row>
    <row r="171" ht="12.75">
      <c r="M171" s="50"/>
    </row>
    <row r="172" ht="12.75">
      <c r="M172" s="50"/>
    </row>
    <row r="173" ht="12.75">
      <c r="M173" s="50"/>
    </row>
    <row r="174" ht="12.75">
      <c r="M174" s="50"/>
    </row>
    <row r="175" ht="12.75">
      <c r="M175" s="50"/>
    </row>
    <row r="176" ht="12.75">
      <c r="M176" s="50"/>
    </row>
    <row r="177" ht="12.75">
      <c r="M177" s="50"/>
    </row>
    <row r="178" ht="12.75">
      <c r="M178" s="50"/>
    </row>
    <row r="179" ht="12.75">
      <c r="M179" s="50"/>
    </row>
    <row r="180" ht="12.75">
      <c r="M180" s="50"/>
    </row>
    <row r="181" ht="12.75">
      <c r="M181" s="50"/>
    </row>
    <row r="182" ht="12.75">
      <c r="M182" s="50"/>
    </row>
    <row r="183" ht="12.75">
      <c r="M183" s="50"/>
    </row>
    <row r="184" ht="12.75">
      <c r="M184" s="50"/>
    </row>
    <row r="185" ht="12.75">
      <c r="M185" s="50"/>
    </row>
    <row r="186" ht="12.75">
      <c r="M186" s="50"/>
    </row>
    <row r="187" ht="12.75">
      <c r="M187" s="50"/>
    </row>
    <row r="188" ht="12.75">
      <c r="M188" s="50"/>
    </row>
    <row r="189" ht="12.75">
      <c r="M189" s="50"/>
    </row>
    <row r="190" ht="12.75">
      <c r="M190" s="50"/>
    </row>
    <row r="191" ht="12.75">
      <c r="M191" s="50"/>
    </row>
    <row r="192" ht="12.75">
      <c r="M192" s="50"/>
    </row>
    <row r="193" ht="12.75">
      <c r="M193" s="50"/>
    </row>
    <row r="194" ht="12.75">
      <c r="M194" s="50"/>
    </row>
    <row r="195" ht="12.75">
      <c r="M195" s="50"/>
    </row>
    <row r="196" ht="12.75">
      <c r="M196" s="50"/>
    </row>
    <row r="197" ht="12.75">
      <c r="M197" s="50"/>
    </row>
    <row r="198" ht="12.75">
      <c r="M198" s="50"/>
    </row>
    <row r="199" ht="12.75">
      <c r="M199" s="50"/>
    </row>
    <row r="200" ht="12.75">
      <c r="M200" s="50"/>
    </row>
    <row r="201" ht="12.75">
      <c r="M201" s="50"/>
    </row>
    <row r="202" ht="12.75">
      <c r="M202" s="50"/>
    </row>
    <row r="203" ht="12.75">
      <c r="M203" s="50"/>
    </row>
    <row r="204" ht="12.75">
      <c r="M204" s="50"/>
    </row>
    <row r="205" ht="12.75">
      <c r="M205" s="50"/>
    </row>
    <row r="206" ht="12.75">
      <c r="M206" s="50"/>
    </row>
    <row r="207" ht="12.75">
      <c r="M207" s="50"/>
    </row>
    <row r="208" ht="12.75">
      <c r="M208" s="50"/>
    </row>
    <row r="209" ht="12.75">
      <c r="M209" s="50"/>
    </row>
    <row r="210" ht="12.75">
      <c r="M210" s="50"/>
    </row>
    <row r="211" ht="12.75">
      <c r="M211" s="50"/>
    </row>
    <row r="212" ht="12.75">
      <c r="M212" s="50"/>
    </row>
    <row r="213" ht="12.75">
      <c r="M213" s="50"/>
    </row>
    <row r="214" ht="12.75">
      <c r="M214" s="50"/>
    </row>
    <row r="215" ht="12.75">
      <c r="M215" s="50"/>
    </row>
    <row r="216" ht="12.75">
      <c r="M216" s="50"/>
    </row>
    <row r="217" ht="12.75">
      <c r="M217" s="50"/>
    </row>
    <row r="218" ht="12.75">
      <c r="M218" s="50"/>
    </row>
    <row r="219" ht="12.75">
      <c r="M219" s="50"/>
    </row>
    <row r="220" ht="12.75">
      <c r="M220" s="50"/>
    </row>
    <row r="221" ht="12.75">
      <c r="M221" s="50"/>
    </row>
    <row r="222" ht="12.75">
      <c r="M222" s="50"/>
    </row>
    <row r="223" ht="12.75">
      <c r="M223" s="50"/>
    </row>
    <row r="224" ht="12.75">
      <c r="M224" s="50"/>
    </row>
    <row r="225" ht="12.75">
      <c r="M225" s="50"/>
    </row>
    <row r="226" ht="12.75">
      <c r="M226" s="50"/>
    </row>
    <row r="227" ht="12.75">
      <c r="M227" s="50"/>
    </row>
    <row r="228" ht="12.75">
      <c r="M228" s="50"/>
    </row>
    <row r="229" ht="12.75">
      <c r="M229" s="50"/>
    </row>
    <row r="230" ht="12.75">
      <c r="M230" s="50"/>
    </row>
    <row r="231" ht="12.75">
      <c r="M231" s="50"/>
    </row>
  </sheetData>
  <sheetProtection/>
  <autoFilter ref="I1:I80"/>
  <mergeCells count="125">
    <mergeCell ref="A1:R1"/>
    <mergeCell ref="A2:R2"/>
    <mergeCell ref="A3:R3"/>
    <mergeCell ref="B7:B10"/>
    <mergeCell ref="M5:M6"/>
    <mergeCell ref="B5:B6"/>
    <mergeCell ref="C5:C6"/>
    <mergeCell ref="R7:R10"/>
    <mergeCell ref="H5:H6"/>
    <mergeCell ref="H7:H10"/>
    <mergeCell ref="N5:N6"/>
    <mergeCell ref="O7:O10"/>
    <mergeCell ref="Q7:Q10"/>
    <mergeCell ref="D5:G5"/>
    <mergeCell ref="I5:L5"/>
    <mergeCell ref="P5:P6"/>
    <mergeCell ref="Q5:Q6"/>
    <mergeCell ref="O11:O14"/>
    <mergeCell ref="Q11:Q14"/>
    <mergeCell ref="R11:R14"/>
    <mergeCell ref="R5:R6"/>
    <mergeCell ref="O5:O6"/>
    <mergeCell ref="R23:R26"/>
    <mergeCell ref="H23:H26"/>
    <mergeCell ref="R15:R18"/>
    <mergeCell ref="O27:O30"/>
    <mergeCell ref="Q27:Q30"/>
    <mergeCell ref="R27:R30"/>
    <mergeCell ref="H27:H30"/>
    <mergeCell ref="O19:O22"/>
    <mergeCell ref="Q19:Q22"/>
    <mergeCell ref="R19:R22"/>
    <mergeCell ref="H11:H14"/>
    <mergeCell ref="O23:O26"/>
    <mergeCell ref="Q23:Q26"/>
    <mergeCell ref="A19:A22"/>
    <mergeCell ref="A23:A26"/>
    <mergeCell ref="B15:B18"/>
    <mergeCell ref="O15:O18"/>
    <mergeCell ref="Q15:Q18"/>
    <mergeCell ref="H15:H18"/>
    <mergeCell ref="H19:H22"/>
    <mergeCell ref="A27:A30"/>
    <mergeCell ref="B23:B26"/>
    <mergeCell ref="A5:A6"/>
    <mergeCell ref="A7:A10"/>
    <mergeCell ref="A11:A14"/>
    <mergeCell ref="A15:A18"/>
    <mergeCell ref="B11:B14"/>
    <mergeCell ref="B19:B22"/>
    <mergeCell ref="B27:B30"/>
    <mergeCell ref="A31:A34"/>
    <mergeCell ref="B31:B34"/>
    <mergeCell ref="H31:H34"/>
    <mergeCell ref="O31:O34"/>
    <mergeCell ref="H35:H38"/>
    <mergeCell ref="O35:O38"/>
    <mergeCell ref="Q31:Q34"/>
    <mergeCell ref="R31:R34"/>
    <mergeCell ref="Q35:Q38"/>
    <mergeCell ref="R35:R38"/>
    <mergeCell ref="A39:A42"/>
    <mergeCell ref="B39:B42"/>
    <mergeCell ref="H39:H42"/>
    <mergeCell ref="O39:O42"/>
    <mergeCell ref="Q39:Q42"/>
    <mergeCell ref="R39:R42"/>
    <mergeCell ref="A35:A38"/>
    <mergeCell ref="B35:B38"/>
    <mergeCell ref="Q47:Q50"/>
    <mergeCell ref="R47:R50"/>
    <mergeCell ref="A43:A46"/>
    <mergeCell ref="B43:B46"/>
    <mergeCell ref="H43:H46"/>
    <mergeCell ref="O43:O46"/>
    <mergeCell ref="A47:A50"/>
    <mergeCell ref="B47:B50"/>
    <mergeCell ref="H47:H50"/>
    <mergeCell ref="O47:O50"/>
    <mergeCell ref="A51:A54"/>
    <mergeCell ref="B51:B54"/>
    <mergeCell ref="H51:H54"/>
    <mergeCell ref="O51:O54"/>
    <mergeCell ref="A55:A58"/>
    <mergeCell ref="B55:B58"/>
    <mergeCell ref="H55:H58"/>
    <mergeCell ref="O55:O58"/>
    <mergeCell ref="A59:A62"/>
    <mergeCell ref="B59:B62"/>
    <mergeCell ref="H59:H62"/>
    <mergeCell ref="O59:O62"/>
    <mergeCell ref="A63:A66"/>
    <mergeCell ref="B63:B66"/>
    <mergeCell ref="H63:H66"/>
    <mergeCell ref="O63:O66"/>
    <mergeCell ref="Q71:Q74"/>
    <mergeCell ref="R71:R74"/>
    <mergeCell ref="Q59:Q62"/>
    <mergeCell ref="R59:R62"/>
    <mergeCell ref="Q63:Q66"/>
    <mergeCell ref="R63:R66"/>
    <mergeCell ref="A67:A70"/>
    <mergeCell ref="B67:B70"/>
    <mergeCell ref="H67:H70"/>
    <mergeCell ref="O67:O70"/>
    <mergeCell ref="Q67:Q70"/>
    <mergeCell ref="R67:R70"/>
    <mergeCell ref="W6:W7"/>
    <mergeCell ref="X6:X7"/>
    <mergeCell ref="Q51:Q54"/>
    <mergeCell ref="R51:R54"/>
    <mergeCell ref="Q55:Q58"/>
    <mergeCell ref="R55:R58"/>
    <mergeCell ref="Q43:Q46"/>
    <mergeCell ref="R43:R46"/>
    <mergeCell ref="Q75:Q78"/>
    <mergeCell ref="R75:R78"/>
    <mergeCell ref="A71:A74"/>
    <mergeCell ref="B71:B74"/>
    <mergeCell ref="A75:A78"/>
    <mergeCell ref="B75:B78"/>
    <mergeCell ref="H75:H78"/>
    <mergeCell ref="O75:O78"/>
    <mergeCell ref="H71:H74"/>
    <mergeCell ref="O71:O74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24.875" style="0" customWidth="1"/>
    <col min="2" max="5" width="12.375" style="0" customWidth="1"/>
    <col min="6" max="6" width="12.625" style="0" customWidth="1"/>
  </cols>
  <sheetData>
    <row r="1" spans="1:19" ht="44.25" customHeight="1">
      <c r="A1" s="21" t="s">
        <v>16</v>
      </c>
      <c r="B1" s="21" t="s">
        <v>37</v>
      </c>
      <c r="C1" s="21" t="s">
        <v>38</v>
      </c>
      <c r="D1" s="21" t="s">
        <v>4</v>
      </c>
      <c r="E1" s="21" t="s">
        <v>8</v>
      </c>
      <c r="F1" s="22" t="s">
        <v>39</v>
      </c>
      <c r="G1" s="20"/>
      <c r="H1" s="20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>
      <c r="A2" s="19" t="str">
        <f>мемориал!C41</f>
        <v>Уникас Аудрюс</v>
      </c>
      <c r="B2" s="19">
        <f>мемориал!G41</f>
        <v>1</v>
      </c>
      <c r="C2" s="19">
        <f>мемориал!L41</f>
        <v>1</v>
      </c>
      <c r="D2" s="19">
        <f aca="true" t="shared" si="0" ref="D2:D33">B2+C2</f>
        <v>2</v>
      </c>
      <c r="E2" s="19">
        <f>мемориал!N41</f>
        <v>6860</v>
      </c>
      <c r="F2" s="47">
        <v>1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.75">
      <c r="A3" s="19" t="str">
        <f>мемориал!C9</f>
        <v>Кузин Олег</v>
      </c>
      <c r="B3" s="19">
        <f>мемориал!G9</f>
        <v>1</v>
      </c>
      <c r="C3" s="19">
        <f>мемориал!L9</f>
        <v>1</v>
      </c>
      <c r="D3" s="19">
        <f t="shared" si="0"/>
        <v>2</v>
      </c>
      <c r="E3" s="19">
        <f>мемориал!N9</f>
        <v>5030</v>
      </c>
      <c r="F3" s="47">
        <v>2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.75">
      <c r="A4" s="19" t="str">
        <f>мемориал!C26</f>
        <v>Сипцов Юрий</v>
      </c>
      <c r="B4" s="19">
        <f>мемориал!G26</f>
        <v>1</v>
      </c>
      <c r="C4" s="19">
        <f>мемориал!L26</f>
        <v>2</v>
      </c>
      <c r="D4" s="19">
        <f t="shared" si="0"/>
        <v>3</v>
      </c>
      <c r="E4" s="19">
        <f>мемориал!N26</f>
        <v>4180</v>
      </c>
      <c r="F4" s="47">
        <v>3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>
      <c r="A5" s="19" t="str">
        <f>мемориал!C34</f>
        <v>Борисов Владимир</v>
      </c>
      <c r="B5" s="19">
        <f>мемориал!G34</f>
        <v>2</v>
      </c>
      <c r="C5" s="19">
        <f>мемориал!L34</f>
        <v>1</v>
      </c>
      <c r="D5" s="19">
        <f t="shared" si="0"/>
        <v>3</v>
      </c>
      <c r="E5" s="19">
        <f>мемориал!N34</f>
        <v>3730</v>
      </c>
      <c r="F5" s="45">
        <v>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5.75">
      <c r="A6" s="19" t="str">
        <f>мемориал!C7</f>
        <v>Грабовскис Нормунд </v>
      </c>
      <c r="B6" s="19">
        <f>мемориал!G7</f>
        <v>1</v>
      </c>
      <c r="C6" s="19">
        <f>мемориал!L7</f>
        <v>3</v>
      </c>
      <c r="D6" s="19">
        <f t="shared" si="0"/>
        <v>4</v>
      </c>
      <c r="E6" s="19">
        <f>мемориал!N7</f>
        <v>15840</v>
      </c>
      <c r="F6" s="45">
        <v>5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5.75">
      <c r="A7" s="19" t="str">
        <f>мемориал!C10</f>
        <v>Утгоф Георгий</v>
      </c>
      <c r="B7" s="19">
        <f>мемориал!G10</f>
        <v>2</v>
      </c>
      <c r="C7" s="19">
        <f>мемориал!L10</f>
        <v>2</v>
      </c>
      <c r="D7" s="19">
        <f t="shared" si="0"/>
        <v>4</v>
      </c>
      <c r="E7" s="19">
        <f>мемориал!N10</f>
        <v>4240</v>
      </c>
      <c r="F7" s="45">
        <v>6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5.75">
      <c r="A8" s="19" t="str">
        <f>мемориал!C25</f>
        <v>Радугин Юрий</v>
      </c>
      <c r="B8" s="19">
        <f>мемориал!G25</f>
        <v>2</v>
      </c>
      <c r="C8" s="19">
        <f>мемориал!L25</f>
        <v>2</v>
      </c>
      <c r="D8" s="19">
        <f t="shared" si="0"/>
        <v>4</v>
      </c>
      <c r="E8" s="19">
        <f>мемориал!N25</f>
        <v>3730</v>
      </c>
      <c r="F8" s="45">
        <v>7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5.75">
      <c r="A9" s="19" t="str">
        <f>мемориал!C56</f>
        <v>Клечко Андрей </v>
      </c>
      <c r="B9" s="19">
        <f>мемориал!G56</f>
        <v>4</v>
      </c>
      <c r="C9" s="19">
        <f>мемориал!L56</f>
        <v>1</v>
      </c>
      <c r="D9" s="19">
        <f t="shared" si="0"/>
        <v>5</v>
      </c>
      <c r="E9" s="19">
        <f>мемориал!N56</f>
        <v>4440</v>
      </c>
      <c r="F9" s="45">
        <v>8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5.75">
      <c r="A10" s="19" t="str">
        <f>мемориал!C43</f>
        <v>Высоцкий Александр</v>
      </c>
      <c r="B10" s="19">
        <f>мемориал!G43</f>
        <v>1</v>
      </c>
      <c r="C10" s="19">
        <f>мемориал!L43</f>
        <v>4</v>
      </c>
      <c r="D10" s="19">
        <f t="shared" si="0"/>
        <v>5</v>
      </c>
      <c r="E10" s="19">
        <f>мемориал!N43</f>
        <v>4260</v>
      </c>
      <c r="F10" s="45">
        <v>9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.75">
      <c r="A11" s="19" t="str">
        <f>мемориал!C22</f>
        <v>Вильпишкаускас Дариус</v>
      </c>
      <c r="B11" s="19">
        <f>мемориал!G22</f>
        <v>3</v>
      </c>
      <c r="C11" s="19">
        <f>мемориал!L22</f>
        <v>2</v>
      </c>
      <c r="D11" s="19">
        <f t="shared" si="0"/>
        <v>5</v>
      </c>
      <c r="E11" s="19">
        <f>мемориал!N22</f>
        <v>3750</v>
      </c>
      <c r="F11" s="45">
        <v>10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5.75">
      <c r="A12" s="19" t="str">
        <f>мемориал!C11</f>
        <v>Зайко Алексей </v>
      </c>
      <c r="B12" s="19">
        <f>мемориал!G11</f>
        <v>3</v>
      </c>
      <c r="C12" s="19">
        <f>мемориал!L11</f>
        <v>2</v>
      </c>
      <c r="D12" s="19">
        <f t="shared" si="0"/>
        <v>5</v>
      </c>
      <c r="E12" s="19">
        <f>мемориал!N11</f>
        <v>3500</v>
      </c>
      <c r="F12" s="45">
        <v>11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5.75">
      <c r="A13" s="19" t="str">
        <f>мемориал!C15</f>
        <v>Яблонскис Йонас </v>
      </c>
      <c r="B13" s="19">
        <f>мемориал!G15</f>
        <v>4</v>
      </c>
      <c r="C13" s="19">
        <f>мемориал!L15</f>
        <v>1</v>
      </c>
      <c r="D13" s="19">
        <f t="shared" si="0"/>
        <v>5</v>
      </c>
      <c r="E13" s="19">
        <f>мемориал!N15</f>
        <v>3040</v>
      </c>
      <c r="F13" s="45">
        <v>12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5.75">
      <c r="A14" s="19" t="str">
        <f>мемориал!C31</f>
        <v>Ланчиков Александр</v>
      </c>
      <c r="B14" s="19">
        <f>мемориал!G31</f>
        <v>3</v>
      </c>
      <c r="C14" s="19">
        <f>мемориал!L31</f>
        <v>2</v>
      </c>
      <c r="D14" s="19">
        <f t="shared" si="0"/>
        <v>5</v>
      </c>
      <c r="E14" s="19">
        <f>мемориал!N31</f>
        <v>2800</v>
      </c>
      <c r="F14" s="45">
        <v>13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5.75">
      <c r="A15" s="19" t="str">
        <f>мемориал!C59</f>
        <v>Косолобов Петр </v>
      </c>
      <c r="B15" s="19">
        <f>мемориал!G59</f>
        <v>2</v>
      </c>
      <c r="C15" s="19">
        <f>мемориал!L59</f>
        <v>3</v>
      </c>
      <c r="D15" s="19">
        <f t="shared" si="0"/>
        <v>5</v>
      </c>
      <c r="E15" s="19">
        <f>мемориал!N59</f>
        <v>2700</v>
      </c>
      <c r="F15" s="45">
        <v>14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>
      <c r="A16" s="19" t="str">
        <f>мемориал!C36</f>
        <v>Бурдак Сергей</v>
      </c>
      <c r="B16" s="19">
        <f>мемориал!G36</f>
        <v>5</v>
      </c>
      <c r="C16" s="19">
        <f>мемориал!L36</f>
        <v>1</v>
      </c>
      <c r="D16" s="19">
        <f t="shared" si="0"/>
        <v>6</v>
      </c>
      <c r="E16" s="19">
        <f>мемориал!N36</f>
        <v>7400</v>
      </c>
      <c r="F16" s="45">
        <v>15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5.75">
      <c r="A17" s="19" t="str">
        <f>мемориал!C40</f>
        <v>Уникас Марияс </v>
      </c>
      <c r="B17" s="19">
        <f>мемориал!G40</f>
        <v>1</v>
      </c>
      <c r="C17" s="19">
        <f>мемориал!L40</f>
        <v>5</v>
      </c>
      <c r="D17" s="19">
        <f t="shared" si="0"/>
        <v>6</v>
      </c>
      <c r="E17" s="19">
        <f>мемориал!N40</f>
        <v>4290</v>
      </c>
      <c r="F17" s="45">
        <v>16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5.75">
      <c r="A18" s="19" t="str">
        <f>мемориал!C60</f>
        <v>Копыленко Сергей</v>
      </c>
      <c r="B18" s="19">
        <f>мемориал!G60</f>
        <v>1</v>
      </c>
      <c r="C18" s="19">
        <f>мемориал!L60</f>
        <v>5</v>
      </c>
      <c r="D18" s="19">
        <f t="shared" si="0"/>
        <v>6</v>
      </c>
      <c r="E18" s="19">
        <f>мемориал!N60</f>
        <v>2890</v>
      </c>
      <c r="F18" s="45">
        <v>17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5.75">
      <c r="A19" s="19" t="str">
        <f>мемориал!C37</f>
        <v>Кусмарцев Максим</v>
      </c>
      <c r="B19" s="19">
        <f>мемориал!G37</f>
        <v>3</v>
      </c>
      <c r="C19" s="19">
        <f>мемориал!L37</f>
        <v>3</v>
      </c>
      <c r="D19" s="19">
        <f t="shared" si="0"/>
        <v>6</v>
      </c>
      <c r="E19" s="19">
        <f>мемориал!N37</f>
        <v>2830</v>
      </c>
      <c r="F19" s="45">
        <v>18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5.75">
      <c r="A20" s="19" t="str">
        <f>мемориал!C46</f>
        <v>Гуль Сергей</v>
      </c>
      <c r="B20" s="19">
        <f>мемориал!G46</f>
        <v>2</v>
      </c>
      <c r="C20" s="19">
        <f>мемориал!L46</f>
        <v>4</v>
      </c>
      <c r="D20" s="19">
        <f t="shared" si="0"/>
        <v>6</v>
      </c>
      <c r="E20" s="19">
        <f>мемориал!N46</f>
        <v>2680</v>
      </c>
      <c r="F20" s="45">
        <v>19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5.75">
      <c r="A21" s="19" t="str">
        <f>мемориал!C38</f>
        <v>Кусмарцев Сергей</v>
      </c>
      <c r="B21" s="19">
        <f>мемориал!G38</f>
        <v>5</v>
      </c>
      <c r="C21" s="19">
        <f>мемориал!L38</f>
        <v>1</v>
      </c>
      <c r="D21" s="19">
        <f t="shared" si="0"/>
        <v>6</v>
      </c>
      <c r="E21" s="19">
        <f>мемориал!N38</f>
        <v>2250</v>
      </c>
      <c r="F21" s="45">
        <v>20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5.75">
      <c r="A22" s="19" t="str">
        <f>мемориал!C14</f>
        <v>Светловская Натали</v>
      </c>
      <c r="B22" s="19">
        <f>мемориал!G14</f>
        <v>5</v>
      </c>
      <c r="C22" s="19">
        <f>мемориал!L14</f>
        <v>2</v>
      </c>
      <c r="D22" s="19">
        <f t="shared" si="0"/>
        <v>7</v>
      </c>
      <c r="E22" s="19">
        <f>мемориал!N14</f>
        <v>3500</v>
      </c>
      <c r="F22" s="45">
        <v>21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5.75">
      <c r="A23" s="19" t="str">
        <f>мемориал!C35</f>
        <v>Дунаев Александр</v>
      </c>
      <c r="B23" s="19">
        <f>мемориал!G35</f>
        <v>3</v>
      </c>
      <c r="C23" s="19">
        <f>мемориал!L35</f>
        <v>4</v>
      </c>
      <c r="D23" s="19">
        <f t="shared" si="0"/>
        <v>7</v>
      </c>
      <c r="E23" s="19">
        <f>мемориал!N35</f>
        <v>3320</v>
      </c>
      <c r="F23" s="45">
        <v>22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5.75">
      <c r="A24" s="19" t="str">
        <f>мемориал!C24</f>
        <v>Кавчинский Андрей</v>
      </c>
      <c r="B24" s="19">
        <f>мемориал!G24</f>
        <v>2</v>
      </c>
      <c r="C24" s="19">
        <f>мемориал!L24</f>
        <v>5</v>
      </c>
      <c r="D24" s="19">
        <f t="shared" si="0"/>
        <v>7</v>
      </c>
      <c r="E24" s="19">
        <f>мемориал!N24</f>
        <v>3280</v>
      </c>
      <c r="F24" s="45">
        <v>23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5.75">
      <c r="A25" s="19" t="str">
        <f>мемориал!C48</f>
        <v>Батюшко Олег</v>
      </c>
      <c r="B25" s="19">
        <f>мемориал!G48</f>
        <v>2</v>
      </c>
      <c r="C25" s="19">
        <f>мемориал!L48</f>
        <v>5</v>
      </c>
      <c r="D25" s="19">
        <f t="shared" si="0"/>
        <v>7</v>
      </c>
      <c r="E25" s="19">
        <f>мемориал!N48</f>
        <v>3160</v>
      </c>
      <c r="F25" s="45">
        <v>24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5.75">
      <c r="A26" s="19" t="str">
        <f>мемориал!C57</f>
        <v>Святощик Евгений</v>
      </c>
      <c r="B26" s="19">
        <f>мемориал!G57</f>
        <v>6</v>
      </c>
      <c r="C26" s="19">
        <f>мемориал!L57</f>
        <v>1</v>
      </c>
      <c r="D26" s="19">
        <f t="shared" si="0"/>
        <v>7</v>
      </c>
      <c r="E26" s="19">
        <f>мемориал!N57</f>
        <v>2280</v>
      </c>
      <c r="F26" s="45">
        <v>25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.75">
      <c r="A27" s="19" t="str">
        <f>мемориал!C27</f>
        <v>Веремейчук Сергей </v>
      </c>
      <c r="B27" s="19">
        <f>мемориал!G27</f>
        <v>5</v>
      </c>
      <c r="C27" s="19">
        <f>мемориал!L27</f>
        <v>3</v>
      </c>
      <c r="D27" s="19">
        <f t="shared" si="0"/>
        <v>8</v>
      </c>
      <c r="E27" s="19">
        <f>мемориал!N27</f>
        <v>2710</v>
      </c>
      <c r="F27" s="45">
        <v>26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5.75">
      <c r="A28" s="19" t="str">
        <f>мемориал!C20</f>
        <v>Дудзинскас Аурелиус</v>
      </c>
      <c r="B28" s="19">
        <f>мемориал!G20</f>
        <v>3</v>
      </c>
      <c r="C28" s="19">
        <f>мемориал!L20</f>
        <v>5</v>
      </c>
      <c r="D28" s="19">
        <f t="shared" si="0"/>
        <v>8</v>
      </c>
      <c r="E28" s="19">
        <f>мемориал!N20</f>
        <v>2640</v>
      </c>
      <c r="F28" s="45">
        <v>27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5.75">
      <c r="A29" s="19" t="str">
        <f>мемориал!C13</f>
        <v>Фоменко Игорь </v>
      </c>
      <c r="B29" s="19">
        <f>мемориал!G13</f>
        <v>4</v>
      </c>
      <c r="C29" s="19">
        <f>мемориал!L13</f>
        <v>4</v>
      </c>
      <c r="D29" s="19">
        <f t="shared" si="0"/>
        <v>8</v>
      </c>
      <c r="E29" s="19">
        <f>мемориал!N13</f>
        <v>1730</v>
      </c>
      <c r="F29" s="45">
        <v>28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5.75">
      <c r="A30" s="19" t="str">
        <f>мемориал!C55</f>
        <v>Воличенко Алексей</v>
      </c>
      <c r="B30" s="19">
        <f>мемориал!G55</f>
        <v>2</v>
      </c>
      <c r="C30" s="19">
        <f>мемориал!L55</f>
        <v>7</v>
      </c>
      <c r="D30" s="19">
        <f t="shared" si="0"/>
        <v>9</v>
      </c>
      <c r="E30" s="19">
        <f>мемориал!N55</f>
        <v>3570</v>
      </c>
      <c r="F30" s="45">
        <v>29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5.75">
      <c r="A31" s="19" t="str">
        <f>мемориал!C17</f>
        <v>Кривошеевас Андрей </v>
      </c>
      <c r="B31" s="19">
        <f>мемориал!G17</f>
        <v>3</v>
      </c>
      <c r="C31" s="19">
        <f>мемориал!L17</f>
        <v>6</v>
      </c>
      <c r="D31" s="19">
        <f t="shared" si="0"/>
        <v>9</v>
      </c>
      <c r="E31" s="19">
        <f>мемориал!N17</f>
        <v>2910</v>
      </c>
      <c r="F31" s="45">
        <v>30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5.75">
      <c r="A32" s="19" t="str">
        <f>мемориал!C28</f>
        <v>Пашукевич Алексей </v>
      </c>
      <c r="B32" s="19">
        <f>мемориал!G28</f>
        <v>7</v>
      </c>
      <c r="C32" s="19">
        <f>мемориал!L28</f>
        <v>2</v>
      </c>
      <c r="D32" s="19">
        <f t="shared" si="0"/>
        <v>9</v>
      </c>
      <c r="E32" s="19">
        <f>мемориал!N28</f>
        <v>2850</v>
      </c>
      <c r="F32" s="45">
        <v>31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5.75">
      <c r="A33" s="19" t="str">
        <f>мемориал!C68</f>
        <v>Дайнеко Валерий</v>
      </c>
      <c r="B33" s="19">
        <f>мемориал!G68</f>
        <v>6</v>
      </c>
      <c r="C33" s="19">
        <f>мемориал!L68</f>
        <v>3</v>
      </c>
      <c r="D33" s="19">
        <f t="shared" si="0"/>
        <v>9</v>
      </c>
      <c r="E33" s="19">
        <f>мемориал!N68</f>
        <v>2240</v>
      </c>
      <c r="F33" s="45">
        <v>32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5.75">
      <c r="A34" s="19" t="str">
        <f>мемориал!C70</f>
        <v>Тихонов Константин</v>
      </c>
      <c r="B34" s="19">
        <f>мемориал!G70</f>
        <v>4</v>
      </c>
      <c r="C34" s="19">
        <f>мемориал!L70</f>
        <v>5</v>
      </c>
      <c r="D34" s="19">
        <f aca="true" t="shared" si="1" ref="D34:D65">B34+C34</f>
        <v>9</v>
      </c>
      <c r="E34" s="19">
        <f>мемориал!N70</f>
        <v>1540</v>
      </c>
      <c r="F34" s="45">
        <v>33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5.75">
      <c r="A35" s="19" t="str">
        <f>мемориал!C47</f>
        <v>Розин Александр </v>
      </c>
      <c r="B35" s="19">
        <f>мемориал!G47</f>
        <v>1</v>
      </c>
      <c r="C35" s="19">
        <f>мемориал!L47</f>
        <v>9</v>
      </c>
      <c r="D35" s="19">
        <f t="shared" si="1"/>
        <v>10</v>
      </c>
      <c r="E35" s="19">
        <f>мемориал!N47</f>
        <v>3150</v>
      </c>
      <c r="F35" s="45">
        <v>34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5.75">
      <c r="A36" s="19" t="str">
        <f>мемориал!C12</f>
        <v>Бондарь Сергей </v>
      </c>
      <c r="B36" s="19">
        <f>мемориал!G12</f>
        <v>7</v>
      </c>
      <c r="C36" s="19">
        <f>мемориал!L12</f>
        <v>3</v>
      </c>
      <c r="D36" s="19">
        <f t="shared" si="1"/>
        <v>10</v>
      </c>
      <c r="E36" s="19">
        <f>мемориал!N12</f>
        <v>2960</v>
      </c>
      <c r="F36" s="45">
        <v>35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5.75">
      <c r="A37" s="19" t="str">
        <f>мемориал!C78</f>
        <v>Сас Евгений</v>
      </c>
      <c r="B37" s="19">
        <f>мемориал!G78</f>
        <v>7</v>
      </c>
      <c r="C37" s="19">
        <f>мемориал!L78</f>
        <v>3</v>
      </c>
      <c r="D37" s="19">
        <f t="shared" si="1"/>
        <v>10</v>
      </c>
      <c r="E37" s="19">
        <f>мемориал!N78</f>
        <v>2920</v>
      </c>
      <c r="F37" s="45">
        <v>36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5.75">
      <c r="A38" s="19" t="str">
        <f>мемориал!C33</f>
        <v>Буркотов Андрей</v>
      </c>
      <c r="B38" s="19">
        <f>мемориал!G33</f>
        <v>4</v>
      </c>
      <c r="C38" s="19">
        <f>мемориал!L33</f>
        <v>6</v>
      </c>
      <c r="D38" s="19">
        <f t="shared" si="1"/>
        <v>10</v>
      </c>
      <c r="E38" s="19">
        <f>мемориал!N33</f>
        <v>2520</v>
      </c>
      <c r="F38" s="45">
        <v>37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5.75">
      <c r="A39" s="19" t="str">
        <f>мемориал!C53</f>
        <v>Угренинов Евгений</v>
      </c>
      <c r="B39" s="19">
        <f>мемориал!G53</f>
        <v>6</v>
      </c>
      <c r="C39" s="19">
        <f>мемориал!L53</f>
        <v>4</v>
      </c>
      <c r="D39" s="19">
        <f t="shared" si="1"/>
        <v>10</v>
      </c>
      <c r="E39" s="19">
        <f>мемориал!N53</f>
        <v>2230</v>
      </c>
      <c r="F39" s="45">
        <v>38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5.75">
      <c r="A40" s="19" t="str">
        <f>мемориал!C45</f>
        <v>Селюн Алексей</v>
      </c>
      <c r="B40" s="19">
        <f>мемориал!G45</f>
        <v>5</v>
      </c>
      <c r="C40" s="19">
        <f>мемориал!L45</f>
        <v>5</v>
      </c>
      <c r="D40" s="19">
        <f t="shared" si="1"/>
        <v>10</v>
      </c>
      <c r="E40" s="19">
        <f>мемориал!N45</f>
        <v>2070</v>
      </c>
      <c r="F40" s="45">
        <v>39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5.75">
      <c r="A41" s="19" t="str">
        <f>мемориал!C19</f>
        <v>Паулаускас  Аурелиус</v>
      </c>
      <c r="B41" s="19">
        <f>мемориал!G19</f>
        <v>6</v>
      </c>
      <c r="C41" s="19">
        <f>мемориал!L19</f>
        <v>4</v>
      </c>
      <c r="D41" s="19">
        <f t="shared" si="1"/>
        <v>10</v>
      </c>
      <c r="E41" s="19">
        <f>мемориал!N19</f>
        <v>1790</v>
      </c>
      <c r="F41" s="45">
        <v>40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5.75">
      <c r="A42" s="19" t="str">
        <f>мемориал!C62</f>
        <v>Яцкевич Павел</v>
      </c>
      <c r="B42" s="19">
        <f>мемориал!G62</f>
        <v>6</v>
      </c>
      <c r="C42" s="19">
        <f>мемориал!L62</f>
        <v>4</v>
      </c>
      <c r="D42" s="19">
        <f t="shared" si="1"/>
        <v>10</v>
      </c>
      <c r="E42" s="19">
        <f>мемориал!N62</f>
        <v>1500</v>
      </c>
      <c r="F42" s="45">
        <v>41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5.75">
      <c r="A43" s="19" t="str">
        <f>мемориал!C16</f>
        <v>Верблюгявичус Ауримас </v>
      </c>
      <c r="B43" s="19">
        <f>мемориал!G16</f>
        <v>4</v>
      </c>
      <c r="C43" s="19">
        <f>мемориал!L16</f>
        <v>7</v>
      </c>
      <c r="D43" s="19">
        <f t="shared" si="1"/>
        <v>11</v>
      </c>
      <c r="E43" s="19">
        <f>мемориал!N16</f>
        <v>2700</v>
      </c>
      <c r="F43" s="45">
        <v>42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5.75">
      <c r="A44" s="19" t="str">
        <f>мемориал!C32</f>
        <v>Галактионов Роман</v>
      </c>
      <c r="B44" s="19">
        <f>мемориал!G32</f>
        <v>5</v>
      </c>
      <c r="C44" s="19">
        <f>мемориал!L32</f>
        <v>6</v>
      </c>
      <c r="D44" s="19">
        <f t="shared" si="1"/>
        <v>11</v>
      </c>
      <c r="E44" s="19">
        <f>мемориал!N32</f>
        <v>2570</v>
      </c>
      <c r="F44" s="45">
        <v>43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5.75">
      <c r="A45" s="19" t="str">
        <f>мемориал!C71</f>
        <v>Демедюк Юрий</v>
      </c>
      <c r="B45" s="19">
        <f>мемориал!G71</f>
        <v>8</v>
      </c>
      <c r="C45" s="19">
        <f>мемориал!L71</f>
        <v>3</v>
      </c>
      <c r="D45" s="19">
        <f t="shared" si="1"/>
        <v>11</v>
      </c>
      <c r="E45" s="19">
        <f>мемориал!N71</f>
        <v>2020</v>
      </c>
      <c r="F45" s="45">
        <v>44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5.75">
      <c r="A46" s="19" t="str">
        <f>мемориал!C76</f>
        <v>Киеня Виталий</v>
      </c>
      <c r="B46" s="19">
        <f>мемориал!G76</f>
        <v>7</v>
      </c>
      <c r="C46" s="19">
        <f>мемориал!L76</f>
        <v>4</v>
      </c>
      <c r="D46" s="19">
        <f t="shared" si="1"/>
        <v>11</v>
      </c>
      <c r="E46" s="19">
        <f>мемориал!N76</f>
        <v>1730</v>
      </c>
      <c r="F46" s="45">
        <v>45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5.75">
      <c r="A47" s="19" t="str">
        <f>мемориал!C21</f>
        <v>Уникас Изидориус</v>
      </c>
      <c r="B47" s="19">
        <f>мемориал!G21</f>
        <v>3</v>
      </c>
      <c r="C47" s="19">
        <f>мемориал!L21</f>
        <v>8</v>
      </c>
      <c r="D47" s="19">
        <f t="shared" si="1"/>
        <v>11</v>
      </c>
      <c r="E47" s="19">
        <f>мемориал!N21</f>
        <v>1640</v>
      </c>
      <c r="F47" s="45">
        <v>46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5.75">
      <c r="A48" s="19" t="str">
        <f>мемориал!C29</f>
        <v>Тернавский Юрий </v>
      </c>
      <c r="B48" s="19">
        <f>мемориал!G29</f>
        <v>5</v>
      </c>
      <c r="C48" s="19">
        <f>мемориал!L29</f>
        <v>6</v>
      </c>
      <c r="D48" s="19">
        <f t="shared" si="1"/>
        <v>11</v>
      </c>
      <c r="E48" s="19">
        <f>мемориал!N29</f>
        <v>1370</v>
      </c>
      <c r="F48" s="45">
        <v>47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5.75">
      <c r="A49" s="19" t="str">
        <f>мемориал!C18</f>
        <v>Заюков Виктор </v>
      </c>
      <c r="B49" s="19">
        <f>мемориал!G18</f>
        <v>4</v>
      </c>
      <c r="C49" s="19">
        <f>мемориал!L18</f>
        <v>8</v>
      </c>
      <c r="D49" s="19">
        <f t="shared" si="1"/>
        <v>12</v>
      </c>
      <c r="E49" s="19">
        <f>мемориал!N18</f>
        <v>2200</v>
      </c>
      <c r="F49" s="45">
        <v>48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5.75">
      <c r="A50" s="19" t="str">
        <f>мемориал!C44</f>
        <v>Евмененко Александр</v>
      </c>
      <c r="B50" s="19">
        <f>мемориал!G44</f>
        <v>6</v>
      </c>
      <c r="C50" s="19">
        <f>мемориал!L44</f>
        <v>6</v>
      </c>
      <c r="D50" s="19">
        <f t="shared" si="1"/>
        <v>12</v>
      </c>
      <c r="E50" s="19">
        <f>мемориал!N44</f>
        <v>2150</v>
      </c>
      <c r="F50" s="45">
        <v>49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5.75">
      <c r="A51" s="19" t="str">
        <f>мемориал!C58</f>
        <v>Яворский Олег</v>
      </c>
      <c r="B51" s="19">
        <f>мемориал!G58</f>
        <v>7</v>
      </c>
      <c r="C51" s="19">
        <f>мемориал!L58</f>
        <v>5</v>
      </c>
      <c r="D51" s="19">
        <f t="shared" si="1"/>
        <v>12</v>
      </c>
      <c r="E51" s="19">
        <f>мемориал!N58</f>
        <v>1960</v>
      </c>
      <c r="F51" s="45">
        <v>50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5.75">
      <c r="A52" s="19" t="str">
        <f>мемориал!C77</f>
        <v>Матюшенок Михаил</v>
      </c>
      <c r="B52" s="19">
        <f>мемориал!G77</f>
        <v>5</v>
      </c>
      <c r="C52" s="19">
        <f>мемориал!L77</f>
        <v>7</v>
      </c>
      <c r="D52" s="19">
        <f t="shared" si="1"/>
        <v>12</v>
      </c>
      <c r="E52" s="19">
        <f>мемориал!N77</f>
        <v>1910</v>
      </c>
      <c r="F52" s="45">
        <v>51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5.75">
      <c r="A53" s="19" t="str">
        <f>мемориал!C63</f>
        <v>Григорьев Евгений </v>
      </c>
      <c r="B53" s="19">
        <f>мемориал!G63</f>
        <v>4</v>
      </c>
      <c r="C53" s="19">
        <f>мемориал!L63</f>
        <v>9</v>
      </c>
      <c r="D53" s="19">
        <f t="shared" si="1"/>
        <v>13</v>
      </c>
      <c r="E53" s="19">
        <f>мемориал!N63</f>
        <v>2090</v>
      </c>
      <c r="F53" s="45">
        <v>52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5.75">
      <c r="A54" s="19" t="str">
        <f>мемориал!C69</f>
        <v>Семенюк Андрей</v>
      </c>
      <c r="B54" s="19">
        <f>мемориал!G69</f>
        <v>7</v>
      </c>
      <c r="C54" s="19">
        <f>мемориал!L69</f>
        <v>6</v>
      </c>
      <c r="D54" s="19">
        <f t="shared" si="1"/>
        <v>13</v>
      </c>
      <c r="E54" s="19">
        <f>мемориал!N69</f>
        <v>1300</v>
      </c>
      <c r="F54" s="45">
        <v>53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5.75">
      <c r="A55" s="19" t="str">
        <f>мемориал!C64</f>
        <v>Григорьев Денис</v>
      </c>
      <c r="B55" s="19">
        <f>мемориал!G64</f>
        <v>6</v>
      </c>
      <c r="C55" s="19">
        <f>мемориал!L64</f>
        <v>8</v>
      </c>
      <c r="D55" s="19">
        <f t="shared" si="1"/>
        <v>14</v>
      </c>
      <c r="E55" s="19">
        <f>мемориал!N64</f>
        <v>2200</v>
      </c>
      <c r="F55" s="45">
        <v>54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.75">
      <c r="A56" s="19" t="str">
        <f>мемориал!C67</f>
        <v>Закржевский Олег</v>
      </c>
      <c r="B56" s="19">
        <f>мемориал!G67</f>
        <v>6</v>
      </c>
      <c r="C56" s="19">
        <f>мемориал!L67</f>
        <v>8</v>
      </c>
      <c r="D56" s="19">
        <f t="shared" si="1"/>
        <v>14</v>
      </c>
      <c r="E56" s="19">
        <f>мемориал!N67</f>
        <v>2130</v>
      </c>
      <c r="F56" s="45">
        <v>55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5.75">
      <c r="A57" s="19" t="str">
        <f>мемориал!C42</f>
        <v>Кузьминых Валерий</v>
      </c>
      <c r="B57" s="19">
        <f>мемориал!G42</f>
        <v>8</v>
      </c>
      <c r="C57" s="19">
        <f>мемориал!L42</f>
        <v>6</v>
      </c>
      <c r="D57" s="19">
        <f t="shared" si="1"/>
        <v>14</v>
      </c>
      <c r="E57" s="19">
        <f>мемориал!N42</f>
        <v>1700</v>
      </c>
      <c r="F57" s="45">
        <v>56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5.75">
      <c r="A58" s="19" t="str">
        <f>мемориал!C75</f>
        <v>Бежук Алексей</v>
      </c>
      <c r="B58" s="19">
        <f>мемориал!G75</f>
        <v>7</v>
      </c>
      <c r="C58" s="19">
        <f>мемориал!L75</f>
        <v>7</v>
      </c>
      <c r="D58" s="19">
        <f t="shared" si="1"/>
        <v>14</v>
      </c>
      <c r="E58" s="19">
        <f>мемориал!N75</f>
        <v>980</v>
      </c>
      <c r="F58" s="45">
        <v>57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5.75">
      <c r="A59" s="19" t="str">
        <f>мемориал!C72</f>
        <v>Буната Александр</v>
      </c>
      <c r="B59" s="19">
        <f>мемориал!G72</f>
        <v>7.5</v>
      </c>
      <c r="C59" s="19">
        <f>мемориал!L72</f>
        <v>7</v>
      </c>
      <c r="D59" s="19">
        <f t="shared" si="1"/>
        <v>14.5</v>
      </c>
      <c r="E59" s="19">
        <f>мемориал!N72</f>
        <v>910</v>
      </c>
      <c r="F59" s="45">
        <v>58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5.75">
      <c r="A60" s="19" t="str">
        <f>мемориал!C23</f>
        <v>Пыпенко Вячеслав</v>
      </c>
      <c r="B60" s="19">
        <f>мемориал!G23</f>
        <v>9</v>
      </c>
      <c r="C60" s="19">
        <f>мемориал!L23</f>
        <v>6</v>
      </c>
      <c r="D60" s="19">
        <f t="shared" si="1"/>
        <v>15</v>
      </c>
      <c r="E60" s="19">
        <f>мемориал!N23</f>
        <v>1420</v>
      </c>
      <c r="F60" s="45">
        <v>59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5.75">
      <c r="A61" s="19" t="str">
        <f>мемориал!C54</f>
        <v>Васькович Василий</v>
      </c>
      <c r="B61" s="19">
        <f>мемориал!G54</f>
        <v>8</v>
      </c>
      <c r="C61" s="19">
        <f>мемориал!L54</f>
        <v>7</v>
      </c>
      <c r="D61" s="19">
        <f t="shared" si="1"/>
        <v>15</v>
      </c>
      <c r="E61" s="19">
        <f>мемориал!N54</f>
        <v>750</v>
      </c>
      <c r="F61" s="45">
        <v>60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5.75">
      <c r="A62" s="19" t="str">
        <f>мемориал!C61</f>
        <v>Пасюк Алексей</v>
      </c>
      <c r="B62" s="19">
        <f>мемориал!G61</f>
        <v>8</v>
      </c>
      <c r="C62" s="19">
        <f>мемориал!L61</f>
        <v>8</v>
      </c>
      <c r="D62" s="19">
        <f t="shared" si="1"/>
        <v>16</v>
      </c>
      <c r="E62" s="19">
        <f>мемориал!N61</f>
        <v>2670</v>
      </c>
      <c r="F62" s="45">
        <v>61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5.75">
      <c r="A63" s="19" t="str">
        <f>мемориал!C50</f>
        <v>Циркунов Максим</v>
      </c>
      <c r="B63" s="19">
        <f>мемориал!G50</f>
        <v>9</v>
      </c>
      <c r="C63" s="19">
        <f>мемориал!L50</f>
        <v>7</v>
      </c>
      <c r="D63" s="19">
        <f t="shared" si="1"/>
        <v>16</v>
      </c>
      <c r="E63" s="19">
        <f>мемориал!N50</f>
        <v>1280</v>
      </c>
      <c r="F63" s="45">
        <v>62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5.75">
      <c r="A64" s="19" t="str">
        <f>мемориал!C51</f>
        <v>Сосновский Дмитрий </v>
      </c>
      <c r="B64" s="19">
        <f>мемориал!G51</f>
        <v>8</v>
      </c>
      <c r="C64" s="19">
        <f>мемориал!L51</f>
        <v>8</v>
      </c>
      <c r="D64" s="19">
        <f t="shared" si="1"/>
        <v>16</v>
      </c>
      <c r="E64" s="19">
        <f>мемориал!N51</f>
        <v>1170</v>
      </c>
      <c r="F64" s="45">
        <v>63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5.75">
      <c r="A65" s="19" t="str">
        <f>мемориал!C8</f>
        <v>Жизневкий Владимир</v>
      </c>
      <c r="B65" s="19">
        <f>мемориал!G8</f>
        <v>9</v>
      </c>
      <c r="C65" s="19">
        <f>мемориал!L8</f>
        <v>7</v>
      </c>
      <c r="D65" s="19">
        <f t="shared" si="1"/>
        <v>16</v>
      </c>
      <c r="E65" s="19">
        <f>мемориал!N8</f>
        <v>660</v>
      </c>
      <c r="F65" s="45">
        <v>64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5.75">
      <c r="A66" s="19" t="str">
        <f>мемориал!C30</f>
        <v>Гапонов Игорь</v>
      </c>
      <c r="B66" s="19">
        <f>мемориал!G30</f>
        <v>7.5</v>
      </c>
      <c r="C66" s="19">
        <f>мемориал!L30</f>
        <v>9</v>
      </c>
      <c r="D66" s="19">
        <f aca="true" t="shared" si="2" ref="D66:D73">B66+C66</f>
        <v>16.5</v>
      </c>
      <c r="E66" s="19">
        <f>мемориал!N30</f>
        <v>1270</v>
      </c>
      <c r="F66" s="45">
        <v>65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5.75">
      <c r="A67" s="19" t="str">
        <f>мемориал!C74</f>
        <v>Игнатович Павел</v>
      </c>
      <c r="B67" s="19">
        <f>мемориал!G74</f>
        <v>8</v>
      </c>
      <c r="C67" s="19">
        <f>мемориал!L74</f>
        <v>9</v>
      </c>
      <c r="D67" s="19">
        <f t="shared" si="2"/>
        <v>17</v>
      </c>
      <c r="E67" s="19">
        <f>мемориал!N74</f>
        <v>850</v>
      </c>
      <c r="F67" s="45">
        <v>66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5.75">
      <c r="A68" s="19" t="str">
        <f>мемориал!C66</f>
        <v>Непомнящий Олег</v>
      </c>
      <c r="B68" s="19">
        <f>мемориал!G66</f>
        <v>8</v>
      </c>
      <c r="C68" s="19">
        <f>мемориал!L66</f>
        <v>9</v>
      </c>
      <c r="D68" s="19">
        <f t="shared" si="2"/>
        <v>17</v>
      </c>
      <c r="E68" s="19">
        <f>мемориал!N66</f>
        <v>660</v>
      </c>
      <c r="F68" s="45">
        <v>67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5.75">
      <c r="A69" s="19" t="str">
        <f>мемориал!C52</f>
        <v>Бондаренко Виктор </v>
      </c>
      <c r="B69" s="19">
        <f>мемориал!G52</f>
        <v>9</v>
      </c>
      <c r="C69" s="19">
        <f>мемориал!L52</f>
        <v>8</v>
      </c>
      <c r="D69" s="19">
        <f t="shared" si="2"/>
        <v>17</v>
      </c>
      <c r="E69" s="19">
        <f>мемориал!N52</f>
        <v>570</v>
      </c>
      <c r="F69" s="45">
        <v>68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5.75">
      <c r="A70" s="19" t="str">
        <f>мемориал!C49</f>
        <v>Левизов Сергей</v>
      </c>
      <c r="B70" s="19">
        <f>мемориал!G49</f>
        <v>9</v>
      </c>
      <c r="C70" s="19">
        <f>мемориал!L49</f>
        <v>8</v>
      </c>
      <c r="D70" s="19">
        <f t="shared" si="2"/>
        <v>17</v>
      </c>
      <c r="E70" s="19">
        <f>мемориал!N49</f>
        <v>400</v>
      </c>
      <c r="F70" s="45">
        <v>69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15.75">
      <c r="A71" s="19" t="str">
        <f>мемориал!C73</f>
        <v>Новиченко Вадим</v>
      </c>
      <c r="B71" s="19">
        <f>мемориал!G73</f>
        <v>9</v>
      </c>
      <c r="C71" s="19">
        <f>мемориал!L73</f>
        <v>9</v>
      </c>
      <c r="D71" s="19">
        <f t="shared" si="2"/>
        <v>18</v>
      </c>
      <c r="E71" s="19">
        <f>мемориал!N73</f>
        <v>840</v>
      </c>
      <c r="F71" s="45">
        <v>70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5.75">
      <c r="A72" s="19" t="str">
        <f>мемориал!C65</f>
        <v>Фуражев Юрий</v>
      </c>
      <c r="B72" s="19">
        <f>мемориал!G65</f>
        <v>9</v>
      </c>
      <c r="C72" s="19">
        <f>мемориал!L65</f>
        <v>9</v>
      </c>
      <c r="D72" s="19">
        <f t="shared" si="2"/>
        <v>18</v>
      </c>
      <c r="E72" s="19">
        <f>мемориал!N65</f>
        <v>820</v>
      </c>
      <c r="F72" s="45">
        <v>71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15.75">
      <c r="A73" s="19" t="str">
        <f>мемориал!C39</f>
        <v>Баркаускас Раймундас </v>
      </c>
      <c r="B73" s="19">
        <f>мемориал!G39</f>
        <v>9</v>
      </c>
      <c r="C73" s="19">
        <f>мемориал!L39</f>
        <v>9</v>
      </c>
      <c r="D73" s="19">
        <f t="shared" si="2"/>
        <v>18</v>
      </c>
      <c r="E73" s="19">
        <f>мемориал!N39</f>
        <v>580</v>
      </c>
      <c r="F73" s="45">
        <v>72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NewUser</dc:creator>
  <cp:keywords/>
  <dc:description/>
  <cp:lastModifiedBy>Viktor </cp:lastModifiedBy>
  <cp:lastPrinted>2010-10-20T08:05:04Z</cp:lastPrinted>
  <dcterms:created xsi:type="dcterms:W3CDTF">2008-01-21T12:47:27Z</dcterms:created>
  <dcterms:modified xsi:type="dcterms:W3CDTF">2010-10-24T17:11:53Z</dcterms:modified>
  <cp:category/>
  <cp:version/>
  <cp:contentType/>
  <cp:contentStatus/>
</cp:coreProperties>
</file>